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28800" windowHeight="12216" tabRatio="960"/>
  </bookViews>
  <sheets>
    <sheet name="様式１" sheetId="5" r:id="rId1"/>
    <sheet name="様式１（記入要領）" sheetId="32" r:id="rId2"/>
    <sheet name="様式２" sheetId="19" r:id="rId3"/>
    <sheet name="様式２（記入要領）" sheetId="29" r:id="rId4"/>
    <sheet name="様式３" sheetId="14" r:id="rId5"/>
    <sheet name="様式３（記入要領） " sheetId="27" r:id="rId6"/>
    <sheet name="様式４の１" sheetId="44" r:id="rId7"/>
    <sheet name="様式４の１（記入要領） " sheetId="28" r:id="rId8"/>
    <sheet name="様式４の2" sheetId="52" r:id="rId9"/>
    <sheet name="様式４の2（記入要領）" sheetId="53" r:id="rId10"/>
    <sheet name="様式４の３" sheetId="54" r:id="rId11"/>
    <sheet name="様式４の３（記入要領）" sheetId="55" r:id="rId12"/>
    <sheet name="様式５" sheetId="47" r:id="rId13"/>
    <sheet name="様式５（記入要領 ）" sheetId="38" r:id="rId14"/>
  </sheets>
  <definedNames>
    <definedName name="_xlnm._FilterDatabase" localSheetId="0" hidden="1">様式１!#REF!</definedName>
    <definedName name="_xlnm._FilterDatabase" localSheetId="2" hidden="1">様式２!$B$3:$AO$16</definedName>
    <definedName name="_xlnm.Print_Area" localSheetId="0">様式１!$A$1:$AO$54</definedName>
    <definedName name="_xlnm.Print_Area" localSheetId="2">様式２!$A$1:$AP$49</definedName>
    <definedName name="_xlnm.Print_Area" localSheetId="3">'様式２（記入要領）'!$A$1:$C$7</definedName>
    <definedName name="_xlnm.Print_Area" localSheetId="4">様式３!$A$1:$AN$48</definedName>
    <definedName name="_xlnm.Print_Area" localSheetId="6">様式４の１!$A$1:$AN$90</definedName>
    <definedName name="_xlnm.Print_Area" localSheetId="8">様式４の2!$A$1:$AQ$84</definedName>
    <definedName name="_xlnm.Print_Area" localSheetId="12">様式５!$A$1:$Y$32</definedName>
    <definedName name="ああああ" localSheetId="8">#REF!</definedName>
    <definedName name="ああああ" localSheetId="9">#REF!</definedName>
    <definedName name="ああああ" localSheetId="10">#REF!</definedName>
    <definedName name="ああああ" localSheetId="11">#REF!</definedName>
    <definedName name="ああああ">#REF!</definedName>
    <definedName name="その他" localSheetId="8">#REF!</definedName>
    <definedName name="その他" localSheetId="9">#REF!</definedName>
    <definedName name="その他" localSheetId="10">#REF!</definedName>
    <definedName name="その他" localSheetId="11">#REF!</definedName>
    <definedName name="その他">#REF!</definedName>
    <definedName name="記録作成" localSheetId="8">#REF!</definedName>
    <definedName name="記録作成" localSheetId="9">#REF!</definedName>
    <definedName name="記録作成" localSheetId="10">#REF!</definedName>
    <definedName name="記録作成" localSheetId="11">#REF!</definedName>
    <definedName name="記録作成">#REF!</definedName>
    <definedName name="後継者養成" localSheetId="8">#REF!</definedName>
    <definedName name="後継者養成" localSheetId="9">#REF!</definedName>
    <definedName name="後継者養成" localSheetId="10">#REF!</definedName>
    <definedName name="後継者養成" localSheetId="11">#REF!</definedName>
    <definedName name="後継者養成">#REF!</definedName>
    <definedName name="事務経費" localSheetId="8">#REF!</definedName>
    <definedName name="事務経費" localSheetId="9">#REF!</definedName>
    <definedName name="事務経費" localSheetId="10">#REF!</definedName>
    <definedName name="事務経費" localSheetId="11">#REF!</definedName>
    <definedName name="事務経費">#REF!</definedName>
    <definedName name="情報発信" localSheetId="8">#REF!</definedName>
    <definedName name="情報発信" localSheetId="9">#REF!</definedName>
    <definedName name="情報発信" localSheetId="10">#REF!</definedName>
    <definedName name="情報発信" localSheetId="11">#REF!</definedName>
    <definedName name="情報発信">#REF!</definedName>
    <definedName name="人材育成" localSheetId="8">#REF!</definedName>
    <definedName name="人材育成" localSheetId="9">#REF!</definedName>
    <definedName name="人材育成" localSheetId="10">#REF!</definedName>
    <definedName name="人材育成" localSheetId="11">#REF!</definedName>
    <definedName name="人材育成">#REF!</definedName>
    <definedName name="世界文化遺産活性化" localSheetId="8">#REF!</definedName>
    <definedName name="世界文化遺産活性化" localSheetId="9">#REF!</definedName>
    <definedName name="世界文化遺産活性化" localSheetId="10">#REF!</definedName>
    <definedName name="世界文化遺産活性化" localSheetId="11">#REF!</definedName>
    <definedName name="世界文化遺産活性化">#REF!</definedName>
    <definedName name="地域の文化資源を核としたコミュニティの再生・活性化" localSheetId="8">#REF!</definedName>
    <definedName name="地域の文化資源を核としたコミュニティの再生・活性化" localSheetId="9">#REF!</definedName>
    <definedName name="地域の文化資源を核としたコミュニティの再生・活性化" localSheetId="10">#REF!</definedName>
    <definedName name="地域の文化資源を核としたコミュニティの再生・活性化" localSheetId="11">#REF!</definedName>
    <definedName name="地域の文化資源を核としたコミュニティの再生・活性化">#REF!</definedName>
    <definedName name="地域の文化資源を活用した集客・交流" localSheetId="8">#REF!</definedName>
    <definedName name="地域の文化資源を活用した集客・交流" localSheetId="9">#REF!</definedName>
    <definedName name="地域の文化資源を活用した集客・交流" localSheetId="10">#REF!</definedName>
    <definedName name="地域の文化資源を活用した集客・交流" localSheetId="11">#REF!</definedName>
    <definedName name="地域の文化資源を活用した集客・交流">#REF!</definedName>
    <definedName name="地域文化遺産活性化" localSheetId="8">#REF!</definedName>
    <definedName name="地域文化遺産活性化" localSheetId="9">#REF!</definedName>
    <definedName name="地域文化遺産活性化" localSheetId="10">#REF!</definedName>
    <definedName name="地域文化遺産活性化" localSheetId="11">#REF!</definedName>
    <definedName name="地域文化遺産活性化">#REF!</definedName>
    <definedName name="伝統文化の継承体制の維持・確立" localSheetId="8">#REF!</definedName>
    <definedName name="伝統文化の継承体制の維持・確立" localSheetId="9">#REF!</definedName>
    <definedName name="伝統文化の継承体制の維持・確立" localSheetId="10">#REF!</definedName>
    <definedName name="伝統文化の継承体制の維持・確立" localSheetId="11">#REF!</definedName>
    <definedName name="伝統文化の継承体制の維持・確立">#REF!</definedName>
    <definedName name="普及啓発" localSheetId="8">#REF!</definedName>
    <definedName name="普及啓発" localSheetId="9">#REF!</definedName>
    <definedName name="普及啓発" localSheetId="10">#REF!</definedName>
    <definedName name="普及啓発" localSheetId="11">#REF!</definedName>
    <definedName name="普及啓発">#REF!</definedName>
    <definedName name="用具等整備" localSheetId="8">#REF!</definedName>
    <definedName name="用具等整備" localSheetId="9">#REF!</definedName>
    <definedName name="用具等整備" localSheetId="10">#REF!</definedName>
    <definedName name="用具等整備" localSheetId="11">#REF!</definedName>
    <definedName name="用具等整備">#REF!</definedName>
  </definedNames>
  <calcPr calcId="162913"/>
</workbook>
</file>

<file path=xl/calcChain.xml><?xml version="1.0" encoding="utf-8"?>
<calcChain xmlns="http://schemas.openxmlformats.org/spreadsheetml/2006/main">
  <c r="AJ39" i="14" l="1"/>
  <c r="Y69" i="52"/>
  <c r="J19" i="54" l="1"/>
  <c r="E24" i="54"/>
  <c r="E23" i="54"/>
  <c r="E22" i="54"/>
  <c r="E21" i="54"/>
  <c r="E25" i="54" s="1"/>
  <c r="E20" i="54"/>
  <c r="E19" i="54"/>
  <c r="J24" i="54"/>
  <c r="J23" i="54"/>
  <c r="J22" i="54"/>
  <c r="J21" i="54"/>
  <c r="J20" i="54"/>
  <c r="H25" i="54"/>
  <c r="C25" i="54"/>
  <c r="J13" i="54"/>
  <c r="J12" i="54"/>
  <c r="J11" i="54"/>
  <c r="J10" i="54"/>
  <c r="J9" i="54"/>
  <c r="J8" i="54"/>
  <c r="J14" i="54" s="1"/>
  <c r="E13" i="54"/>
  <c r="E12" i="54"/>
  <c r="E11" i="54"/>
  <c r="E10" i="54"/>
  <c r="E9" i="54"/>
  <c r="E8" i="54"/>
  <c r="H14" i="54"/>
  <c r="C14" i="54"/>
  <c r="J25" i="54" l="1"/>
  <c r="E14" i="54"/>
  <c r="U46" i="52" l="1"/>
  <c r="AN82" i="52" l="1"/>
  <c r="AJ82" i="52"/>
  <c r="R82" i="52"/>
  <c r="N82" i="52"/>
  <c r="AK69" i="52"/>
  <c r="AG68" i="52"/>
  <c r="AG67" i="52"/>
  <c r="AG66" i="52"/>
  <c r="AG65" i="52"/>
  <c r="AG64" i="52"/>
  <c r="AG63" i="52"/>
  <c r="AG62" i="52"/>
  <c r="U62" i="52"/>
  <c r="AG61" i="52"/>
  <c r="AG60" i="52"/>
  <c r="U60" i="52" s="1"/>
  <c r="AG59" i="52"/>
  <c r="AG58" i="52"/>
  <c r="AG57" i="52"/>
  <c r="AG56" i="52"/>
  <c r="U56" i="52"/>
  <c r="AG55" i="52"/>
  <c r="Y54" i="52"/>
  <c r="U54" i="52"/>
  <c r="Y52" i="52"/>
  <c r="U52" i="52"/>
  <c r="U50" i="52"/>
  <c r="Y50" i="52" s="1"/>
  <c r="U48" i="52"/>
  <c r="U69" i="52" s="1"/>
  <c r="AK35" i="52"/>
  <c r="AG34" i="52"/>
  <c r="AG33" i="52"/>
  <c r="AG32" i="52"/>
  <c r="AG31" i="52"/>
  <c r="AG30" i="52"/>
  <c r="AG29" i="52"/>
  <c r="AG28" i="52"/>
  <c r="U28" i="52" s="1"/>
  <c r="AG27" i="52"/>
  <c r="AG26" i="52"/>
  <c r="U26" i="52"/>
  <c r="AG25" i="52"/>
  <c r="AG24" i="52"/>
  <c r="AG23" i="52"/>
  <c r="AG22" i="52"/>
  <c r="U22" i="52" s="1"/>
  <c r="AG21" i="52"/>
  <c r="U20" i="52"/>
  <c r="Y20" i="52" s="1"/>
  <c r="U18" i="52"/>
  <c r="Y18" i="52" s="1"/>
  <c r="U16" i="52"/>
  <c r="Y16" i="52" s="1"/>
  <c r="U14" i="52"/>
  <c r="Y14" i="52" s="1"/>
  <c r="U12" i="52"/>
  <c r="U35" i="52" l="1"/>
  <c r="K39" i="14" s="1"/>
  <c r="Y48" i="52"/>
  <c r="Y46" i="52"/>
  <c r="AC46" i="52" s="1"/>
  <c r="AC14" i="52"/>
  <c r="AG14" i="52" s="1"/>
  <c r="AC16" i="52"/>
  <c r="AG16" i="52" s="1"/>
  <c r="AC18" i="52"/>
  <c r="AG18" i="52" s="1"/>
  <c r="AC20" i="52"/>
  <c r="AG20" i="52"/>
  <c r="AC48" i="52"/>
  <c r="AG48" i="52" s="1"/>
  <c r="AC50" i="52"/>
  <c r="AG50" i="52" s="1"/>
  <c r="AC52" i="52"/>
  <c r="AG52" i="52" s="1"/>
  <c r="AC54" i="52"/>
  <c r="AG54" i="52" s="1"/>
  <c r="Y12" i="52"/>
  <c r="Y35" i="52" s="1"/>
  <c r="Q39" i="14" s="1"/>
  <c r="AC69" i="52" l="1"/>
  <c r="AC12" i="52"/>
  <c r="AC35" i="52" s="1"/>
  <c r="X39" i="14" s="1"/>
  <c r="AG46" i="52"/>
  <c r="AG69" i="52" s="1"/>
  <c r="AG12" i="52" l="1"/>
  <c r="AG35" i="52" s="1"/>
  <c r="AD39" i="14" s="1"/>
  <c r="U84" i="44" l="1"/>
  <c r="Y84" i="44" s="1"/>
  <c r="AK89" i="44"/>
  <c r="AJ45" i="14" s="1"/>
  <c r="U88" i="44"/>
  <c r="Y88" i="44" s="1"/>
  <c r="U86" i="44"/>
  <c r="Y86" i="44" s="1"/>
  <c r="U82" i="44"/>
  <c r="Y82" i="44" s="1"/>
  <c r="AK57" i="44"/>
  <c r="AJ41" i="14" s="1"/>
  <c r="U56" i="44"/>
  <c r="Y56" i="44" s="1"/>
  <c r="U54" i="44"/>
  <c r="Y54" i="44" s="1"/>
  <c r="U52" i="44"/>
  <c r="Y52" i="44" s="1"/>
  <c r="U50" i="44"/>
  <c r="Y50" i="44" s="1"/>
  <c r="U69" i="44"/>
  <c r="Y69" i="44" s="1"/>
  <c r="U71" i="44"/>
  <c r="Y71" i="44" s="1"/>
  <c r="U67" i="44"/>
  <c r="Y67" i="44" s="1"/>
  <c r="Y72" i="44" s="1"/>
  <c r="Q43" i="14" s="1"/>
  <c r="U39" i="44"/>
  <c r="Y39" i="44" s="1"/>
  <c r="U37" i="44"/>
  <c r="U35" i="44"/>
  <c r="Y57" i="44" l="1"/>
  <c r="Q41" i="14" s="1"/>
  <c r="AC84" i="44"/>
  <c r="AG84" i="44" s="1"/>
  <c r="U89" i="44"/>
  <c r="K45" i="14" s="1"/>
  <c r="Y89" i="44"/>
  <c r="Q45" i="14" s="1"/>
  <c r="U30" i="5" s="1"/>
  <c r="AC82" i="44"/>
  <c r="AC86" i="44"/>
  <c r="AG86" i="44" s="1"/>
  <c r="AC88" i="44"/>
  <c r="AG88" i="44" s="1"/>
  <c r="AC54" i="44"/>
  <c r="AG54" i="44" s="1"/>
  <c r="AC56" i="44"/>
  <c r="AG56" i="44" s="1"/>
  <c r="AC52" i="44"/>
  <c r="AG52" i="44" s="1"/>
  <c r="AC50" i="44"/>
  <c r="U57" i="44"/>
  <c r="K41" i="14" s="1"/>
  <c r="AC69" i="44"/>
  <c r="AG69" i="44" s="1"/>
  <c r="AC71" i="44"/>
  <c r="AG71" i="44" s="1"/>
  <c r="AC67" i="44"/>
  <c r="AG67" i="44" s="1"/>
  <c r="AC39" i="44"/>
  <c r="AG39" i="44" s="1"/>
  <c r="U33" i="44"/>
  <c r="Y33" i="44" s="1"/>
  <c r="U22" i="44"/>
  <c r="Y22" i="44" s="1"/>
  <c r="U20" i="44"/>
  <c r="Y20" i="44" s="1"/>
  <c r="U18" i="44"/>
  <c r="U16" i="44"/>
  <c r="Y16" i="44" s="1"/>
  <c r="U14" i="44"/>
  <c r="Y14" i="44" s="1"/>
  <c r="U12" i="44"/>
  <c r="Y12" i="44" s="1"/>
  <c r="AG18" i="44"/>
  <c r="AC57" i="44" l="1"/>
  <c r="X41" i="14" s="1"/>
  <c r="AC89" i="44"/>
  <c r="X45" i="14" s="1"/>
  <c r="AG82" i="44"/>
  <c r="AG89" i="44" s="1"/>
  <c r="AD45" i="14" s="1"/>
  <c r="AG50" i="44"/>
  <c r="AG57" i="44" s="1"/>
  <c r="AD41" i="14" s="1"/>
  <c r="AC33" i="44"/>
  <c r="AG33" i="44" s="1"/>
  <c r="AC22" i="44"/>
  <c r="AG22" i="44" s="1"/>
  <c r="AC20" i="44"/>
  <c r="AG20" i="44" s="1"/>
  <c r="AC12" i="44"/>
  <c r="AG12" i="44" s="1"/>
  <c r="AC16" i="44"/>
  <c r="AG16" i="44" s="1"/>
  <c r="AC14" i="44"/>
  <c r="AG14" i="44" s="1"/>
  <c r="AK72" i="44" l="1"/>
  <c r="AJ43" i="14" s="1"/>
  <c r="AC72" i="44"/>
  <c r="X43" i="14" s="1"/>
  <c r="AK40" i="44"/>
  <c r="AJ37" i="14" s="1"/>
  <c r="U72" i="44" l="1"/>
  <c r="K43" i="14" s="1"/>
  <c r="AG72" i="44"/>
  <c r="AD43" i="14" s="1"/>
  <c r="AK23" i="44" l="1"/>
  <c r="AJ35" i="14" s="1"/>
  <c r="AJ33" i="14" s="1"/>
  <c r="AJ47" i="14" l="1"/>
  <c r="K11" i="14" l="1"/>
  <c r="AG23" i="44" l="1"/>
  <c r="AD35" i="14" s="1"/>
  <c r="Y18" i="44"/>
  <c r="Y23" i="44" s="1"/>
  <c r="Q35" i="14" s="1"/>
  <c r="AC23" i="44"/>
  <c r="X35" i="14" s="1"/>
  <c r="U23" i="44" l="1"/>
  <c r="K35" i="14" s="1"/>
  <c r="Y35" i="44"/>
  <c r="AC35" i="44" l="1"/>
  <c r="AG35" i="44" s="1"/>
  <c r="U40" i="44"/>
  <c r="K37" i="14" s="1"/>
  <c r="K33" i="14" s="1"/>
  <c r="K47" i="14" s="1"/>
  <c r="K23" i="14" s="1"/>
  <c r="Y37" i="44"/>
  <c r="AC37" i="44" s="1"/>
  <c r="AG37" i="44" s="1"/>
  <c r="Y40" i="44" l="1"/>
  <c r="Q37" i="14" s="1"/>
  <c r="Q33" i="14" s="1"/>
  <c r="AG40" i="44"/>
  <c r="AD37" i="14" s="1"/>
  <c r="AD33" i="14" s="1"/>
  <c r="AD47" i="14" s="1"/>
  <c r="AC40" i="44"/>
  <c r="X37" i="14" s="1"/>
  <c r="X33" i="14" s="1"/>
  <c r="X47" i="14" s="1"/>
  <c r="U39" i="5" l="1"/>
  <c r="K20" i="14"/>
  <c r="K14" i="14" s="1"/>
  <c r="K17" i="14" s="1"/>
  <c r="Q47" i="14"/>
  <c r="U29" i="5"/>
  <c r="U31" i="5" s="1"/>
</calcChain>
</file>

<file path=xl/comments1.xml><?xml version="1.0" encoding="utf-8"?>
<comments xmlns="http://schemas.openxmlformats.org/spreadsheetml/2006/main">
  <authors>
    <author>作成者</author>
  </authors>
  <commentList>
    <comment ref="AK24" authorId="0" shapeId="0">
      <text>
        <r>
          <rPr>
            <sz val="11"/>
            <color indexed="81"/>
            <rFont val="ＭＳ ゴシック"/>
            <family val="3"/>
            <charset val="128"/>
          </rPr>
          <t>上限単価を超える部分は補助金の充当はできませんので、補助対象外経費の欄に計上してください。</t>
        </r>
      </text>
    </comment>
    <comment ref="AK58"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comments2.xml><?xml version="1.0" encoding="utf-8"?>
<comments xmlns="http://schemas.openxmlformats.org/spreadsheetml/2006/main">
  <authors>
    <author>作成者</author>
  </authors>
  <commentList>
    <comment ref="H14" authorId="0" shapeId="0">
      <text>
        <r>
          <rPr>
            <b/>
            <sz val="9"/>
            <color indexed="81"/>
            <rFont val="MS P ゴシック"/>
            <family val="3"/>
            <charset val="128"/>
          </rPr>
          <t>※排気量の合計が、
　様式４－２「換気量確認シート」に
　記載した換気量【Ｂ】と
　等しくなること。</t>
        </r>
      </text>
    </comment>
    <comment ref="H25" authorId="0" shapeId="0">
      <text>
        <r>
          <rPr>
            <b/>
            <sz val="9"/>
            <color indexed="81"/>
            <rFont val="MS P ゴシック"/>
            <family val="3"/>
            <charset val="128"/>
          </rPr>
          <t>※排気量の合計が、
　様式４－２「換気量確認シート」に
　記載した換気量【Ｂ】と
　等しくなること。</t>
        </r>
      </text>
    </comment>
  </commentList>
</comments>
</file>

<file path=xl/sharedStrings.xml><?xml version="1.0" encoding="utf-8"?>
<sst xmlns="http://schemas.openxmlformats.org/spreadsheetml/2006/main" count="845" uniqueCount="340">
  <si>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</si>
  <si>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</si>
  <si>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</si>
  <si>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</si>
  <si>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</si>
  <si>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</si>
  <si>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</si>
  <si>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</si>
  <si>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</si>
  <si>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</si>
  <si>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</si>
  <si>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</si>
  <si>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</si>
  <si>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</si>
  <si>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</si>
  <si>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</si>
  <si>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</si>
  <si>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</si>
  <si>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</si>
  <si>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</si>
  <si>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</si>
  <si>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</si>
  <si>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</si>
  <si>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</si>
  <si>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</si>
  <si>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</si>
  <si>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</si>
  <si>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</si>
  <si>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</si>
  <si>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</si>
  <si>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</si>
  <si>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</si>
  <si>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</si>
  <si>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</si>
  <si>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</si>
  <si>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</si>
  <si>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</si>
  <si>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</si>
  <si>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</si>
  <si>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</si>
  <si>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</si>
  <si>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</si>
  <si>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所在地</t>
    <rPh sb="0" eb="3">
      <t>ショザイチ</t>
    </rPh>
    <phoneticPr fontId="15"/>
  </si>
  <si>
    <t>電話番号</t>
    <rPh sb="0" eb="2">
      <t>デンワ</t>
    </rPh>
    <rPh sb="2" eb="4">
      <t>バンゴウ</t>
    </rPh>
    <phoneticPr fontId="15"/>
  </si>
  <si>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</si>
  <si>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</si>
  <si>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</si>
  <si>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交付要望額</t>
    <rPh sb="0" eb="2">
      <t>コウフ</t>
    </rPh>
    <rPh sb="2" eb="4">
      <t>ヨウボウ</t>
    </rPh>
    <rPh sb="4" eb="5">
      <t>ガク</t>
    </rPh>
    <phoneticPr fontId="15"/>
  </si>
  <si>
    <t>電話番号</t>
    <rPh sb="0" eb="2">
      <t>デンワ</t>
    </rPh>
    <rPh sb="2" eb="4">
      <t>バンゴウ</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</si>
  <si>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</si>
  <si>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</si>
  <si>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</si>
  <si>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</si>
  <si>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▼収入の部</t>
    <rPh sb="1" eb="3">
      <t>シュウニュウ</t>
    </rPh>
    <rPh sb="4" eb="5">
      <t>ブ</t>
    </rPh>
    <phoneticPr fontId="16"/>
  </si>
  <si>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</si>
  <si>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</si>
  <si>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</si>
  <si>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人</t>
    <rPh sb="0" eb="1">
      <t>ニン</t>
    </rPh>
    <phoneticPr fontId="15"/>
  </si>
  <si>
    <t>　事業区分</t>
    <rPh sb="1" eb="3">
      <t>ジギョウ</t>
    </rPh>
    <rPh sb="3" eb="5">
      <t>クブン</t>
    </rPh>
    <phoneticPr fontId="16"/>
  </si>
  <si>
    <t>　事業期間</t>
    <rPh sb="1" eb="3">
      <t>ジギョウ</t>
    </rPh>
    <rPh sb="3" eb="5">
      <t>キカン</t>
    </rPh>
    <phoneticPr fontId="15"/>
  </si>
  <si>
    <t>【役務費】</t>
    <rPh sb="1" eb="3">
      <t>エキム</t>
    </rPh>
    <rPh sb="3" eb="4">
      <t>ヒ</t>
    </rPh>
    <phoneticPr fontId="15"/>
  </si>
  <si>
    <t>【需用費】</t>
    <rPh sb="1" eb="4">
      <t>ジュヨウヒ</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</si>
  <si>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</si>
  <si>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</si>
  <si>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</si>
  <si>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式</t>
    <rPh sb="0" eb="1">
      <t>シキ</t>
    </rPh>
    <phoneticPr fontId="15"/>
  </si>
  <si>
    <t>〒</t>
    <phoneticPr fontId="16"/>
  </si>
  <si>
    <t>番号</t>
    <rPh sb="0" eb="2">
      <t>バンゴウ</t>
    </rPh>
    <phoneticPr fontId="16"/>
  </si>
  <si>
    <t>項　目</t>
    <rPh sb="0" eb="1">
      <t>コウ</t>
    </rPh>
    <rPh sb="2" eb="3">
      <t>メ</t>
    </rPh>
    <phoneticPr fontId="16"/>
  </si>
  <si>
    <t>記　入　要　領</t>
    <rPh sb="0" eb="1">
      <t>キ</t>
    </rPh>
    <rPh sb="2" eb="3">
      <t>イ</t>
    </rPh>
    <rPh sb="4" eb="5">
      <t>ヨウ</t>
    </rPh>
    <rPh sb="6" eb="7">
      <t>リョウ</t>
    </rPh>
    <phoneticPr fontId="16"/>
  </si>
  <si>
    <t>①</t>
    <phoneticPr fontId="16"/>
  </si>
  <si>
    <t>②</t>
    <phoneticPr fontId="16"/>
  </si>
  <si>
    <t>自己負担金</t>
    <rPh sb="0" eb="2">
      <t>ジコ</t>
    </rPh>
    <rPh sb="2" eb="5">
      <t>フタンキン</t>
    </rPh>
    <phoneticPr fontId="15"/>
  </si>
  <si>
    <t>総事業費</t>
    <rPh sb="0" eb="4">
      <t>ソウジギョウヒ</t>
    </rPh>
    <phoneticPr fontId="15"/>
  </si>
  <si>
    <t>⑦</t>
    <phoneticPr fontId="15"/>
  </si>
  <si>
    <t>自己負担金額等</t>
    <rPh sb="0" eb="5">
      <t>ジコフタンキン</t>
    </rPh>
    <rPh sb="5" eb="6">
      <t>ガク</t>
    </rPh>
    <rPh sb="6" eb="7">
      <t>トウ</t>
    </rPh>
    <phoneticPr fontId="15"/>
  </si>
  <si>
    <t>支出内訳明細書
　（区分）（項）</t>
    <rPh sb="0" eb="2">
      <t>シシュツ</t>
    </rPh>
    <rPh sb="2" eb="4">
      <t>ウチワケ</t>
    </rPh>
    <rPh sb="4" eb="7">
      <t>メイサイショ</t>
    </rPh>
    <rPh sb="10" eb="12">
      <t>クブン</t>
    </rPh>
    <rPh sb="14" eb="15">
      <t>コウ</t>
    </rPh>
    <phoneticPr fontId="15"/>
  </si>
  <si>
    <t>合計</t>
    <rPh sb="0" eb="2">
      <t>ゴウケイ</t>
    </rPh>
    <phoneticPr fontId="15"/>
  </si>
  <si>
    <t>事業区分</t>
    <rPh sb="0" eb="2">
      <t>ジギョウ</t>
    </rPh>
    <rPh sb="2" eb="4">
      <t>クブン</t>
    </rPh>
    <phoneticPr fontId="15"/>
  </si>
  <si>
    <t>事業期間</t>
    <rPh sb="0" eb="2">
      <t>ジギョウ</t>
    </rPh>
    <rPh sb="2" eb="4">
      <t>キカン</t>
    </rPh>
    <phoneticPr fontId="15"/>
  </si>
  <si>
    <t>①</t>
    <phoneticPr fontId="15"/>
  </si>
  <si>
    <t>年月日</t>
    <rPh sb="0" eb="3">
      <t>ネンガッピ</t>
    </rPh>
    <phoneticPr fontId="15"/>
  </si>
  <si>
    <t>②</t>
    <phoneticPr fontId="15"/>
  </si>
  <si>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5"/>
  </si>
  <si>
    <t>④</t>
    <phoneticPr fontId="15"/>
  </si>
  <si>
    <t>事業の名称</t>
    <rPh sb="0" eb="2">
      <t>ジギョウ</t>
    </rPh>
    <rPh sb="3" eb="5">
      <t>メイショウ</t>
    </rPh>
    <phoneticPr fontId="15"/>
  </si>
  <si>
    <t>事業の名称
事業の趣旨</t>
    <rPh sb="0" eb="2">
      <t>ジギョウ</t>
    </rPh>
    <rPh sb="3" eb="5">
      <t>メイショウ</t>
    </rPh>
    <rPh sb="6" eb="8">
      <t>ジギョウ</t>
    </rPh>
    <rPh sb="9" eb="11">
      <t>シュシ</t>
    </rPh>
    <phoneticPr fontId="15"/>
  </si>
  <si>
    <t>補助対象経費の配分</t>
    <rPh sb="0" eb="2">
      <t>ホジョ</t>
    </rPh>
    <rPh sb="2" eb="4">
      <t>タイショウ</t>
    </rPh>
    <rPh sb="4" eb="6">
      <t>ケイヒ</t>
    </rPh>
    <rPh sb="7" eb="9">
      <t>ハイブン</t>
    </rPh>
    <phoneticPr fontId="15"/>
  </si>
  <si>
    <t>⑥</t>
    <phoneticPr fontId="15"/>
  </si>
  <si>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5"/>
  </si>
  <si>
    <t>補助金の交付要望額</t>
    <rPh sb="0" eb="3">
      <t>ホジョキン</t>
    </rPh>
    <rPh sb="4" eb="6">
      <t>コウフ</t>
    </rPh>
    <rPh sb="6" eb="8">
      <t>ヨウボウ</t>
    </rPh>
    <rPh sb="8" eb="9">
      <t>ガク</t>
    </rPh>
    <phoneticPr fontId="15"/>
  </si>
  <si>
    <t>担当者連絡先</t>
    <rPh sb="0" eb="3">
      <t>タントウシャ</t>
    </rPh>
    <rPh sb="3" eb="6">
      <t>レンラクサキ</t>
    </rPh>
    <phoneticPr fontId="15"/>
  </si>
  <si>
    <t>①</t>
    <phoneticPr fontId="15"/>
  </si>
  <si>
    <t>②</t>
    <phoneticPr fontId="15"/>
  </si>
  <si>
    <t>③</t>
    <phoneticPr fontId="15"/>
  </si>
  <si>
    <t>⑤</t>
    <phoneticPr fontId="15"/>
  </si>
  <si>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5"/>
  </si>
  <si>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5"/>
  </si>
  <si>
    <t>　事業区分ごとに交付要望額を記載してください。</t>
    <rPh sb="1" eb="3">
      <t>ジギョウ</t>
    </rPh>
    <rPh sb="3" eb="5">
      <t>クブン</t>
    </rPh>
    <rPh sb="8" eb="13">
      <t>コウフヨウボウガク</t>
    </rPh>
    <rPh sb="14" eb="16">
      <t>キサイ</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</si>
  <si>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</si>
  <si>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</si>
  <si>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</si>
  <si>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枚</t>
    <rPh sb="0" eb="1">
      <t>マイ</t>
    </rPh>
    <phoneticPr fontId="15"/>
  </si>
  <si>
    <t>令和</t>
    <rPh sb="0" eb="2">
      <t>レイワ</t>
    </rPh>
    <phoneticPr fontId="15"/>
  </si>
  <si>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5"/>
  </si>
  <si>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5"/>
  </si>
  <si>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5"/>
  </si>
  <si>
    <t>③</t>
    <phoneticPr fontId="16"/>
  </si>
  <si>
    <t>　　うち地方負担額</t>
    <rPh sb="4" eb="6">
      <t>チホウ</t>
    </rPh>
    <rPh sb="6" eb="9">
      <t>フタンガク</t>
    </rPh>
    <phoneticPr fontId="16"/>
  </si>
  <si>
    <t>　事業の名称は，交付要望書（様式１）の「事業の名称」と同じになります。本事業内で実施する個別の事業名ではないので，留意してください。</t>
    <phoneticPr fontId="15"/>
  </si>
  <si>
    <t>収支予算書
（事業名）</t>
    <rPh sb="0" eb="2">
      <t>シュウシ</t>
    </rPh>
    <rPh sb="2" eb="5">
      <t>ヨサンショ</t>
    </rPh>
    <rPh sb="7" eb="9">
      <t>ジギョウ</t>
    </rPh>
    <rPh sb="9" eb="10">
      <t>メイ</t>
    </rPh>
    <phoneticPr fontId="15"/>
  </si>
  <si>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5"/>
  </si>
  <si>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</si>
  <si>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</si>
  <si>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設立年月</t>
    <rPh sb="0" eb="2">
      <t>セツリツ</t>
    </rPh>
    <rPh sb="2" eb="4">
      <t>ネンゲツ</t>
    </rPh>
    <phoneticPr fontId="15"/>
  </si>
  <si>
    <t>③</t>
    <phoneticPr fontId="15"/>
  </si>
  <si>
    <t>⑤</t>
    <phoneticPr fontId="15"/>
  </si>
  <si>
    <t>月</t>
    <rPh sb="0" eb="1">
      <t>ガツ</t>
    </rPh>
    <phoneticPr fontId="15"/>
  </si>
  <si>
    <t>年</t>
    <rPh sb="0" eb="1">
      <t>ネン</t>
    </rPh>
    <phoneticPr fontId="15"/>
  </si>
  <si>
    <t>～</t>
    <phoneticPr fontId="15"/>
  </si>
  <si>
    <t>令和</t>
    <rPh sb="0" eb="2">
      <t>レイワ</t>
    </rPh>
    <phoneticPr fontId="15"/>
  </si>
  <si>
    <t>④</t>
    <phoneticPr fontId="15"/>
  </si>
  <si>
    <t>　事業の内容</t>
    <rPh sb="1" eb="3">
      <t>ジギョウ</t>
    </rPh>
    <rPh sb="4" eb="6">
      <t>ナイヨウ</t>
    </rPh>
    <phoneticPr fontId="15"/>
  </si>
  <si>
    <t>⑤</t>
    <phoneticPr fontId="15"/>
  </si>
  <si>
    <t>事業の内容</t>
    <rPh sb="0" eb="2">
      <t>ジギョウ</t>
    </rPh>
    <rPh sb="3" eb="5">
      <t>ナイヨウ</t>
    </rPh>
    <phoneticPr fontId="15"/>
  </si>
  <si>
    <t>本事業以外の
補助金・助成金等</t>
    <rPh sb="0" eb="1">
      <t>ホン</t>
    </rPh>
    <rPh sb="1" eb="3">
      <t>ジギョウ</t>
    </rPh>
    <rPh sb="3" eb="5">
      <t>イガイ</t>
    </rPh>
    <rPh sb="7" eb="10">
      <t>ホジョキン</t>
    </rPh>
    <rPh sb="11" eb="14">
      <t>ジョセイキン</t>
    </rPh>
    <rPh sb="14" eb="15">
      <t>ナド</t>
    </rPh>
    <phoneticPr fontId="16"/>
  </si>
  <si>
    <t xml:space="preserve">本事業以外の補助金・助成金等
</t>
    <rPh sb="0" eb="1">
      <t>ホン</t>
    </rPh>
    <rPh sb="1" eb="3">
      <t>ジギョウ</t>
    </rPh>
    <rPh sb="3" eb="5">
      <t>イガイ</t>
    </rPh>
    <rPh sb="6" eb="9">
      <t>ホジョキン</t>
    </rPh>
    <rPh sb="10" eb="13">
      <t>ジョセイキン</t>
    </rPh>
    <rPh sb="13" eb="14">
      <t>ナド</t>
    </rPh>
    <phoneticPr fontId="15"/>
  </si>
  <si>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5"/>
  </si>
  <si>
    <t>③</t>
    <phoneticPr fontId="16"/>
  </si>
  <si>
    <t>④</t>
    <phoneticPr fontId="15"/>
  </si>
  <si>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5"/>
  </si>
  <si>
    <t>⑧</t>
    <phoneticPr fontId="15"/>
  </si>
  <si>
    <t>台</t>
    <rPh sb="0" eb="1">
      <t>ダイ</t>
    </rPh>
    <phoneticPr fontId="15"/>
  </si>
  <si>
    <t>ℓ</t>
    <phoneticPr fontId="15"/>
  </si>
  <si>
    <t>合　計</t>
    <rPh sb="0" eb="1">
      <t>ゴウ</t>
    </rPh>
    <rPh sb="2" eb="3">
      <t>ケイ</t>
    </rPh>
    <phoneticPr fontId="15"/>
  </si>
  <si>
    <t>②</t>
    <phoneticPr fontId="15"/>
  </si>
  <si>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5"/>
  </si>
  <si>
    <t>③</t>
    <phoneticPr fontId="15"/>
  </si>
  <si>
    <t>④</t>
    <phoneticPr fontId="15"/>
  </si>
  <si>
    <t>　</t>
    <phoneticPr fontId="15"/>
  </si>
  <si>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5"/>
  </si>
  <si>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5"/>
  </si>
  <si>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5"/>
  </si>
  <si>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5"/>
  </si>
  <si>
    <t>施設概要</t>
    <rPh sb="0" eb="2">
      <t>シセツ</t>
    </rPh>
    <rPh sb="2" eb="4">
      <t>ガイヨウ</t>
    </rPh>
    <phoneticPr fontId="15"/>
  </si>
  <si>
    <t>　施設概要を簡潔に記載ください。</t>
    <rPh sb="1" eb="3">
      <t>シセツ</t>
    </rPh>
    <rPh sb="3" eb="5">
      <t>ガイヨウ</t>
    </rPh>
    <rPh sb="6" eb="8">
      <t>カンケツ</t>
    </rPh>
    <rPh sb="9" eb="11">
      <t>キサイ</t>
    </rPh>
    <phoneticPr fontId="15"/>
  </si>
  <si>
    <t>令和</t>
    <rPh sb="0" eb="2">
      <t>レイワ</t>
    </rPh>
    <phoneticPr fontId="16"/>
  </si>
  <si>
    <t>E-MAIL</t>
    <phoneticPr fontId="18"/>
  </si>
  <si>
    <t>〒</t>
    <phoneticPr fontId="15"/>
  </si>
  <si>
    <t>※ 博物館法の登録・相当施設である場合、それを証する書類を添付すること。</t>
    <phoneticPr fontId="15"/>
  </si>
  <si>
    <t>文化施設の感染拡大予防・活動支援環境整備事業　交付要望書（事前申請）</t>
    <rPh sb="0" eb="2">
      <t>ブンカ</t>
    </rPh>
    <rPh sb="2" eb="4">
      <t>シセツ</t>
    </rPh>
    <rPh sb="5" eb="7">
      <t>カンセン</t>
    </rPh>
    <rPh sb="7" eb="9">
      <t>カクダイ</t>
    </rPh>
    <rPh sb="9" eb="11">
      <t>ヨボウ</t>
    </rPh>
    <rPh sb="12" eb="14">
      <t>カツドウ</t>
    </rPh>
    <rPh sb="14" eb="16">
      <t>シエン</t>
    </rPh>
    <rPh sb="16" eb="18">
      <t>カンキョウ</t>
    </rPh>
    <rPh sb="18" eb="20">
      <t>セイビ</t>
    </rPh>
    <rPh sb="20" eb="22">
      <t>ジギョウ</t>
    </rPh>
    <rPh sb="23" eb="25">
      <t>コウフ</t>
    </rPh>
    <rPh sb="25" eb="27">
      <t>ヨウボウ</t>
    </rPh>
    <rPh sb="27" eb="28">
      <t>ショ</t>
    </rPh>
    <rPh sb="29" eb="31">
      <t>ジゼン</t>
    </rPh>
    <rPh sb="31" eb="33">
      <t>シンセイ</t>
    </rPh>
    <phoneticPr fontId="16"/>
  </si>
  <si>
    <t>　文化施設の感染拡大予防・活動支援環境整備事業について、補助金の交付を受けたいので、関係書類を添えて下記のとおり申請します。</t>
    <rPh sb="1" eb="3">
      <t>ブンカ</t>
    </rPh>
    <rPh sb="3" eb="5">
      <t>シセツ</t>
    </rPh>
    <rPh sb="6" eb="8">
      <t>カンセン</t>
    </rPh>
    <rPh sb="8" eb="10">
      <t>カクダイ</t>
    </rPh>
    <rPh sb="10" eb="12">
      <t>ヨボウ</t>
    </rPh>
    <rPh sb="13" eb="15">
      <t>カツドウ</t>
    </rPh>
    <rPh sb="15" eb="17">
      <t>シエン</t>
    </rPh>
    <rPh sb="17" eb="19">
      <t>カンキョウ</t>
    </rPh>
    <rPh sb="19" eb="21">
      <t>セイビ</t>
    </rPh>
    <rPh sb="21" eb="23">
      <t>ジギョウ</t>
    </rPh>
    <rPh sb="56" eb="58">
      <t>シンセイ</t>
    </rPh>
    <phoneticPr fontId="16"/>
  </si>
  <si>
    <t>補助対象経費の配分
（補助対象外経費は含まない）</t>
    <rPh sb="0" eb="2">
      <t>ホジョ</t>
    </rPh>
    <rPh sb="2" eb="4">
      <t>タイショウ</t>
    </rPh>
    <rPh sb="4" eb="6">
      <t>ケイヒ</t>
    </rPh>
    <rPh sb="7" eb="9">
      <t>ハイブン</t>
    </rPh>
    <rPh sb="11" eb="13">
      <t>ホジョ</t>
    </rPh>
    <rPh sb="13" eb="15">
      <t>タイショウ</t>
    </rPh>
    <rPh sb="15" eb="16">
      <t>ガイ</t>
    </rPh>
    <rPh sb="16" eb="18">
      <t>ケイヒ</t>
    </rPh>
    <rPh sb="19" eb="20">
      <t>フク</t>
    </rPh>
    <phoneticPr fontId="16"/>
  </si>
  <si>
    <t>住所</t>
    <rPh sb="0" eb="2">
      <t>ジュウショ</t>
    </rPh>
    <phoneticPr fontId="18"/>
  </si>
  <si>
    <t>＜事業計画書＞</t>
    <rPh sb="1" eb="3">
      <t>ジギョウ</t>
    </rPh>
    <phoneticPr fontId="15"/>
  </si>
  <si>
    <t>　参考とする感染対策の
ガイドライン</t>
    <rPh sb="1" eb="3">
      <t>サンコウ</t>
    </rPh>
    <rPh sb="6" eb="8">
      <t>カンセン</t>
    </rPh>
    <rPh sb="8" eb="10">
      <t>タイサク</t>
    </rPh>
    <phoneticPr fontId="16"/>
  </si>
  <si>
    <t>(1)感染対策事業
　（上限額400万円）</t>
    <rPh sb="3" eb="5">
      <t>カンセン</t>
    </rPh>
    <rPh sb="5" eb="7">
      <t>タイサク</t>
    </rPh>
    <rPh sb="7" eb="9">
      <t>ジギョウ</t>
    </rPh>
    <rPh sb="12" eb="15">
      <t>ジョウゲンガク</t>
    </rPh>
    <rPh sb="18" eb="20">
      <t>マンエン</t>
    </rPh>
    <phoneticPr fontId="16"/>
  </si>
  <si>
    <t>交付要望額
（補助率1/2）</t>
    <rPh sb="0" eb="2">
      <t>コウフ</t>
    </rPh>
    <rPh sb="2" eb="4">
      <t>ヨウボウ</t>
    </rPh>
    <rPh sb="4" eb="5">
      <t>ガク</t>
    </rPh>
    <rPh sb="7" eb="10">
      <t>ホジョリツ</t>
    </rPh>
    <phoneticPr fontId="15"/>
  </si>
  <si>
    <t>(2)環境整備事業
　（上限額300万円）</t>
    <rPh sb="3" eb="5">
      <t>カンキョウ</t>
    </rPh>
    <rPh sb="5" eb="7">
      <t>セイビ</t>
    </rPh>
    <rPh sb="7" eb="9">
      <t>ジギョウ</t>
    </rPh>
    <rPh sb="12" eb="15">
      <t>ジョウゲンガク</t>
    </rPh>
    <rPh sb="18" eb="20">
      <t>マンエン</t>
    </rPh>
    <phoneticPr fontId="15"/>
  </si>
  <si>
    <t>(4)①配信等支援
　（上限額400万円）</t>
    <rPh sb="4" eb="6">
      <t>ハイシン</t>
    </rPh>
    <rPh sb="6" eb="7">
      <t>ナド</t>
    </rPh>
    <rPh sb="7" eb="9">
      <t>シエン</t>
    </rPh>
    <rPh sb="12" eb="15">
      <t>ジョウゲンガク</t>
    </rPh>
    <rPh sb="18" eb="20">
      <t>マンエン</t>
    </rPh>
    <phoneticPr fontId="16"/>
  </si>
  <si>
    <t>(4)②配信等環境整備支援
　（上限額10,000万円）</t>
    <rPh sb="4" eb="6">
      <t>ハイシン</t>
    </rPh>
    <rPh sb="6" eb="7">
      <t>ナド</t>
    </rPh>
    <rPh sb="7" eb="9">
      <t>カンキョウ</t>
    </rPh>
    <rPh sb="9" eb="11">
      <t>セイビ</t>
    </rPh>
    <rPh sb="11" eb="13">
      <t>シエン</t>
    </rPh>
    <rPh sb="16" eb="19">
      <t>ジョウゲンガク</t>
    </rPh>
    <rPh sb="25" eb="27">
      <t>マンエン</t>
    </rPh>
    <phoneticPr fontId="15"/>
  </si>
  <si>
    <t>▼支出の部　→詳細は＜支出内訳明細＞（様式4）に記載</t>
    <rPh sb="1" eb="3">
      <t>シシュツ</t>
    </rPh>
    <rPh sb="4" eb="5">
      <t>ブ</t>
    </rPh>
    <rPh sb="7" eb="9">
      <t>ショウサイ</t>
    </rPh>
    <rPh sb="11" eb="13">
      <t>シシュツ</t>
    </rPh>
    <rPh sb="13" eb="15">
      <t>ウチワケ</t>
    </rPh>
    <rPh sb="15" eb="17">
      <t>メイサイ</t>
    </rPh>
    <rPh sb="19" eb="21">
      <t>ヨウシキ</t>
    </rPh>
    <rPh sb="24" eb="26">
      <t>キサイ</t>
    </rPh>
    <phoneticPr fontId="16"/>
  </si>
  <si>
    <t>備考</t>
    <rPh sb="0" eb="2">
      <t>ビコウ</t>
    </rPh>
    <phoneticPr fontId="15"/>
  </si>
  <si>
    <t>＞</t>
    <phoneticPr fontId="15"/>
  </si>
  <si>
    <t>補助対象経費　計
（上限額基準）</t>
    <rPh sb="0" eb="2">
      <t>ホジョ</t>
    </rPh>
    <rPh sb="2" eb="4">
      <t>タイショウ</t>
    </rPh>
    <rPh sb="4" eb="6">
      <t>ケイヒ</t>
    </rPh>
    <rPh sb="7" eb="8">
      <t>ケイ</t>
    </rPh>
    <rPh sb="10" eb="13">
      <t>ジョウゲンガク</t>
    </rPh>
    <rPh sb="13" eb="15">
      <t>キジュン</t>
    </rPh>
    <phoneticPr fontId="15"/>
  </si>
  <si>
    <t>補助対象額　計</t>
    <rPh sb="0" eb="2">
      <t>ホジョ</t>
    </rPh>
    <rPh sb="2" eb="4">
      <t>タイショウ</t>
    </rPh>
    <rPh sb="4" eb="5">
      <t>ガク</t>
    </rPh>
    <rPh sb="6" eb="7">
      <t>ケイ</t>
    </rPh>
    <phoneticPr fontId="15"/>
  </si>
  <si>
    <t>国公私立</t>
    <rPh sb="0" eb="1">
      <t>クニ</t>
    </rPh>
    <rPh sb="1" eb="4">
      <t>コウシリツ</t>
    </rPh>
    <phoneticPr fontId="15"/>
  </si>
  <si>
    <t>　　□　国立　　　　□　公立　　　　□　私立</t>
    <rPh sb="4" eb="6">
      <t>コクリツ</t>
    </rPh>
    <rPh sb="12" eb="14">
      <t>コウリツ</t>
    </rPh>
    <rPh sb="20" eb="22">
      <t>シリツ</t>
    </rPh>
    <phoneticPr fontId="15"/>
  </si>
  <si>
    <t>※博物館のみ
　年間開館日数
　（2019年・2020年の多い数）</t>
    <rPh sb="1" eb="4">
      <t>ハクブツカン</t>
    </rPh>
    <rPh sb="8" eb="10">
      <t>ネンカン</t>
    </rPh>
    <rPh sb="10" eb="12">
      <t>カイカン</t>
    </rPh>
    <rPh sb="12" eb="14">
      <t>ニッスウ</t>
    </rPh>
    <rPh sb="21" eb="22">
      <t>ネン</t>
    </rPh>
    <rPh sb="27" eb="28">
      <t>ネン</t>
    </rPh>
    <rPh sb="29" eb="30">
      <t>オオ</t>
    </rPh>
    <rPh sb="31" eb="32">
      <t>カズ</t>
    </rPh>
    <phoneticPr fontId="15"/>
  </si>
  <si>
    <t>（　2019年　／　2020年）</t>
    <rPh sb="6" eb="7">
      <t>ネン</t>
    </rPh>
    <rPh sb="14" eb="15">
      <t>ネン</t>
    </rPh>
    <phoneticPr fontId="15"/>
  </si>
  <si>
    <t>※博物館のみ
　 学芸員等の職員数</t>
    <rPh sb="1" eb="4">
      <t>ハクブツカン</t>
    </rPh>
    <rPh sb="9" eb="12">
      <t>ガクゲイイン</t>
    </rPh>
    <rPh sb="12" eb="13">
      <t>ナド</t>
    </rPh>
    <rPh sb="14" eb="16">
      <t>ショクイン</t>
    </rPh>
    <rPh sb="16" eb="17">
      <t>スウ</t>
    </rPh>
    <phoneticPr fontId="15"/>
  </si>
  <si>
    <t>（2019年／2020年）　</t>
    <rPh sb="5" eb="6">
      <t>ネン</t>
    </rPh>
    <rPh sb="11" eb="12">
      <t>ネン</t>
    </rPh>
    <phoneticPr fontId="15"/>
  </si>
  <si>
    <t>設置者又は管理者等</t>
    <rPh sb="0" eb="3">
      <t>セッチシャ</t>
    </rPh>
    <rPh sb="3" eb="4">
      <t>マタ</t>
    </rPh>
    <rPh sb="5" eb="8">
      <t>カンリシャ</t>
    </rPh>
    <rPh sb="8" eb="9">
      <t>ナド</t>
    </rPh>
    <phoneticPr fontId="15"/>
  </si>
  <si>
    <t>　□　設置者　　□　管理者　　□　実行委員会等</t>
    <rPh sb="3" eb="6">
      <t>セッチシャ</t>
    </rPh>
    <rPh sb="10" eb="13">
      <t>カンリシャ</t>
    </rPh>
    <rPh sb="17" eb="19">
      <t>ジッコウ</t>
    </rPh>
    <rPh sb="19" eb="22">
      <t>イインカイ</t>
    </rPh>
    <rPh sb="22" eb="23">
      <t>ナド</t>
    </rPh>
    <phoneticPr fontId="15"/>
  </si>
  <si>
    <t>※劇場・音楽堂、ライブハウス、映画館のみ
　収容人数（座席数）
　（最大ホールの数）</t>
    <rPh sb="1" eb="3">
      <t>ゲキジョウ</t>
    </rPh>
    <rPh sb="4" eb="7">
      <t>オンガクドウ</t>
    </rPh>
    <rPh sb="15" eb="18">
      <t>エイガカン</t>
    </rPh>
    <rPh sb="22" eb="24">
      <t>シュウヨウ</t>
    </rPh>
    <rPh sb="24" eb="26">
      <t>ニンズウ</t>
    </rPh>
    <rPh sb="27" eb="30">
      <t>ザセキスウ</t>
    </rPh>
    <rPh sb="34" eb="36">
      <t>サイダイ</t>
    </rPh>
    <rPh sb="40" eb="41">
      <t>カズ</t>
    </rPh>
    <phoneticPr fontId="15"/>
  </si>
  <si>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5"/>
  </si>
  <si>
    <t>〒○○○-○○○○　○○県○○市○○町１－１－１</t>
    <phoneticPr fontId="16"/>
  </si>
  <si>
    <t>○○長</t>
    <phoneticPr fontId="16"/>
  </si>
  <si>
    <t>○○　○○</t>
    <phoneticPr fontId="16"/>
  </si>
  <si>
    <t>感染対策事業</t>
    <rPh sb="0" eb="2">
      <t>カンセン</t>
    </rPh>
    <rPh sb="2" eb="4">
      <t>タイサク</t>
    </rPh>
    <rPh sb="4" eb="6">
      <t>ジギョウ</t>
    </rPh>
    <phoneticPr fontId="15"/>
  </si>
  <si>
    <t>・施設職員のマスク（○○枚）、消毒液（○○ℓ）、体温計（○○個）、赤外線カメラ（○○製）を購入、空気清浄機（○○製）を確保し、安心・安全を確保する。</t>
    <phoneticPr fontId="15"/>
  </si>
  <si>
    <t>環境整備事業</t>
    <rPh sb="0" eb="2">
      <t>カンキョウ</t>
    </rPh>
    <rPh sb="2" eb="4">
      <t>セイビ</t>
    </rPh>
    <rPh sb="4" eb="6">
      <t>ジギョウ</t>
    </rPh>
    <phoneticPr fontId="15"/>
  </si>
  <si>
    <t>配信等環境整備事業（配信等支援）</t>
    <rPh sb="0" eb="2">
      <t>ハイシン</t>
    </rPh>
    <rPh sb="2" eb="3">
      <t>トウ</t>
    </rPh>
    <rPh sb="3" eb="5">
      <t>カンキョウ</t>
    </rPh>
    <rPh sb="5" eb="7">
      <t>セイビ</t>
    </rPh>
    <rPh sb="7" eb="9">
      <t>ジギョウ</t>
    </rPh>
    <rPh sb="10" eb="12">
      <t>ハイシン</t>
    </rPh>
    <rPh sb="12" eb="13">
      <t>トウ</t>
    </rPh>
    <rPh sb="13" eb="15">
      <t>シエン</t>
    </rPh>
    <phoneticPr fontId="15"/>
  </si>
  <si>
    <t>配信等環境整備事業（環境整備支援）</t>
    <rPh sb="0" eb="2">
      <t>ハイシン</t>
    </rPh>
    <rPh sb="2" eb="3">
      <t>トウ</t>
    </rPh>
    <rPh sb="3" eb="5">
      <t>カンキョウ</t>
    </rPh>
    <rPh sb="5" eb="7">
      <t>セイビ</t>
    </rPh>
    <rPh sb="7" eb="9">
      <t>ジギョウ</t>
    </rPh>
    <rPh sb="10" eb="12">
      <t>カンキョウ</t>
    </rPh>
    <rPh sb="12" eb="14">
      <t>セイビ</t>
    </rPh>
    <rPh sb="14" eb="16">
      <t>シエン</t>
    </rPh>
    <phoneticPr fontId="15"/>
  </si>
  <si>
    <t>・映像及び音声配信等に必要な配信機材（カメラ、パソコン、モニター、編集機器、照明器具）を購入する。</t>
    <rPh sb="1" eb="3">
      <t>エイゾウ</t>
    </rPh>
    <rPh sb="3" eb="4">
      <t>オヨ</t>
    </rPh>
    <rPh sb="5" eb="7">
      <t>オンセイ</t>
    </rPh>
    <rPh sb="7" eb="9">
      <t>ハイシン</t>
    </rPh>
    <rPh sb="9" eb="10">
      <t>トウ</t>
    </rPh>
    <rPh sb="11" eb="13">
      <t>ヒツヨウ</t>
    </rPh>
    <rPh sb="14" eb="16">
      <t>ハイシン</t>
    </rPh>
    <rPh sb="16" eb="18">
      <t>キザイ</t>
    </rPh>
    <rPh sb="33" eb="35">
      <t>ヘンシュウ</t>
    </rPh>
    <rPh sb="35" eb="37">
      <t>キキ</t>
    </rPh>
    <rPh sb="38" eb="40">
      <t>ショウメイ</t>
    </rPh>
    <rPh sb="40" eb="42">
      <t>キグ</t>
    </rPh>
    <rPh sb="44" eb="46">
      <t>コウニュウ</t>
    </rPh>
    <phoneticPr fontId="15"/>
  </si>
  <si>
    <t>・映像配信に必要な、課金システム及びプラットフォーム環境を構築する。</t>
    <rPh sb="1" eb="3">
      <t>エイゾウ</t>
    </rPh>
    <rPh sb="3" eb="5">
      <t>ハイシン</t>
    </rPh>
    <rPh sb="6" eb="8">
      <t>ヒツヨウ</t>
    </rPh>
    <rPh sb="10" eb="12">
      <t>カキン</t>
    </rPh>
    <rPh sb="16" eb="17">
      <t>オヨ</t>
    </rPh>
    <rPh sb="26" eb="28">
      <t>カンキョウ</t>
    </rPh>
    <rPh sb="29" eb="31">
      <t>コウチク</t>
    </rPh>
    <phoneticPr fontId="15"/>
  </si>
  <si>
    <t>新型コロナウイルスにより受けている影響</t>
    <phoneticPr fontId="15"/>
  </si>
  <si>
    <t>　感染症防止対策を実施する際に、参考又は活用されているガイドラインを記入してください。</t>
    <rPh sb="1" eb="4">
      <t>カンセンショウ</t>
    </rPh>
    <rPh sb="4" eb="6">
      <t>ボウシ</t>
    </rPh>
    <rPh sb="6" eb="8">
      <t>タイサク</t>
    </rPh>
    <rPh sb="9" eb="11">
      <t>ジッシ</t>
    </rPh>
    <rPh sb="13" eb="14">
      <t>サイ</t>
    </rPh>
    <rPh sb="16" eb="18">
      <t>サンコウ</t>
    </rPh>
    <rPh sb="18" eb="19">
      <t>マタ</t>
    </rPh>
    <rPh sb="20" eb="22">
      <t>カツヨウ</t>
    </rPh>
    <rPh sb="34" eb="36">
      <t>キニュウ</t>
    </rPh>
    <phoneticPr fontId="15"/>
  </si>
  <si>
    <t>　事業の実施予定期間を記載ください。
　「環境整備事業」のうち、オンラインチケット、キャッシュレス決済の導入は６ヶ月間、「配信等環境整備事業（環境整備支援）」は６ヶ月間となります。</t>
    <rPh sb="1" eb="3">
      <t>ジギョウ</t>
    </rPh>
    <rPh sb="4" eb="6">
      <t>ジッシ</t>
    </rPh>
    <rPh sb="6" eb="8">
      <t>ヨテイ</t>
    </rPh>
    <rPh sb="8" eb="10">
      <t>キカン</t>
    </rPh>
    <rPh sb="11" eb="13">
      <t>キサイ</t>
    </rPh>
    <rPh sb="21" eb="23">
      <t>カンキョウ</t>
    </rPh>
    <rPh sb="23" eb="25">
      <t>セイビ</t>
    </rPh>
    <rPh sb="25" eb="27">
      <t>ジギョウ</t>
    </rPh>
    <rPh sb="49" eb="51">
      <t>ケッサイ</t>
    </rPh>
    <rPh sb="52" eb="54">
      <t>ドウニュウ</t>
    </rPh>
    <rPh sb="57" eb="58">
      <t>ゲツ</t>
    </rPh>
    <rPh sb="58" eb="59">
      <t>アイダ</t>
    </rPh>
    <rPh sb="61" eb="63">
      <t>ハイシン</t>
    </rPh>
    <rPh sb="63" eb="64">
      <t>トウ</t>
    </rPh>
    <rPh sb="64" eb="66">
      <t>カンキョウ</t>
    </rPh>
    <rPh sb="66" eb="68">
      <t>セイビ</t>
    </rPh>
    <rPh sb="68" eb="70">
      <t>ジギョウ</t>
    </rPh>
    <rPh sb="71" eb="73">
      <t>カンキョウ</t>
    </rPh>
    <rPh sb="73" eb="75">
      <t>セイビ</t>
    </rPh>
    <rPh sb="75" eb="77">
      <t>シエン</t>
    </rPh>
    <rPh sb="82" eb="84">
      <t>ゲツカン</t>
    </rPh>
    <phoneticPr fontId="15"/>
  </si>
  <si>
    <t>・来館者が利用するロビー及び展示室内の手すりやドアノブ等の抗菌等の清掃を実施し、安心・安全を確保する。
・接触機会を減らすために、オンラインチケット及びキャッシュレス決済を導入し、安心・安全を確保する。</t>
    <rPh sb="1" eb="4">
      <t>ライカンシャ</t>
    </rPh>
    <rPh sb="5" eb="7">
      <t>リヨウ</t>
    </rPh>
    <rPh sb="29" eb="31">
      <t>コウキン</t>
    </rPh>
    <rPh sb="31" eb="32">
      <t>トウ</t>
    </rPh>
    <rPh sb="33" eb="35">
      <t>セイソウ</t>
    </rPh>
    <rPh sb="36" eb="38">
      <t>ジッシ</t>
    </rPh>
    <rPh sb="40" eb="42">
      <t>アンシン</t>
    </rPh>
    <rPh sb="43" eb="45">
      <t>アンゼン</t>
    </rPh>
    <rPh sb="46" eb="48">
      <t>カクホ</t>
    </rPh>
    <rPh sb="53" eb="55">
      <t>セッショク</t>
    </rPh>
    <rPh sb="55" eb="57">
      <t>キカイ</t>
    </rPh>
    <rPh sb="58" eb="59">
      <t>ヘ</t>
    </rPh>
    <rPh sb="74" eb="75">
      <t>オヨ</t>
    </rPh>
    <rPh sb="83" eb="85">
      <t>ケッサイ</t>
    </rPh>
    <rPh sb="86" eb="88">
      <t>ドウニュウ</t>
    </rPh>
    <rPh sb="90" eb="92">
      <t>アンシン</t>
    </rPh>
    <rPh sb="93" eb="95">
      <t>アンゼン</t>
    </rPh>
    <rPh sb="96" eb="98">
      <t>カクホ</t>
    </rPh>
    <phoneticPr fontId="15"/>
  </si>
  <si>
    <t>感染対策事業</t>
    <rPh sb="0" eb="2">
      <t>カンセン</t>
    </rPh>
    <rPh sb="2" eb="4">
      <t>タイサク</t>
    </rPh>
    <rPh sb="4" eb="6">
      <t>ジギョウ</t>
    </rPh>
    <phoneticPr fontId="15"/>
  </si>
  <si>
    <t>【賃金(補助対象外）】</t>
    <rPh sb="1" eb="3">
      <t>チンギン</t>
    </rPh>
    <rPh sb="4" eb="6">
      <t>ホジョ</t>
    </rPh>
    <rPh sb="6" eb="9">
      <t>タイショウガイ</t>
    </rPh>
    <phoneticPr fontId="15"/>
  </si>
  <si>
    <t>感染症対策雇用経費</t>
    <rPh sb="0" eb="3">
      <t>カンセンショウ</t>
    </rPh>
    <rPh sb="3" eb="5">
      <t>タイサク</t>
    </rPh>
    <rPh sb="5" eb="7">
      <t>コヨウ</t>
    </rPh>
    <rPh sb="7" eb="9">
      <t>ケイヒ</t>
    </rPh>
    <phoneticPr fontId="15"/>
  </si>
  <si>
    <t>【共済費（補助対象外）】</t>
    <rPh sb="1" eb="4">
      <t>キョウサイヒ</t>
    </rPh>
    <rPh sb="5" eb="7">
      <t>ホジョ</t>
    </rPh>
    <rPh sb="7" eb="10">
      <t>タイショウガイ</t>
    </rPh>
    <phoneticPr fontId="15"/>
  </si>
  <si>
    <t>【使用料及び借料】</t>
    <rPh sb="1" eb="4">
      <t>シヨウリョウ</t>
    </rPh>
    <rPh sb="4" eb="5">
      <t>オヨ</t>
    </rPh>
    <rPh sb="6" eb="8">
      <t>シャクリョウ</t>
    </rPh>
    <phoneticPr fontId="15"/>
  </si>
  <si>
    <t>赤外線カメラ（6ヶ月）</t>
    <rPh sb="0" eb="3">
      <t>セキガイセン</t>
    </rPh>
    <rPh sb="9" eb="10">
      <t>ゲツ</t>
    </rPh>
    <phoneticPr fontId="15"/>
  </si>
  <si>
    <t>【備品購入費】</t>
    <rPh sb="1" eb="3">
      <t>ビヒン</t>
    </rPh>
    <rPh sb="3" eb="6">
      <t>コウニュウヒ</t>
    </rPh>
    <phoneticPr fontId="15"/>
  </si>
  <si>
    <t>空気清浄機</t>
    <rPh sb="0" eb="2">
      <t>クウキ</t>
    </rPh>
    <rPh sb="2" eb="5">
      <t>セイジョウキ</t>
    </rPh>
    <phoneticPr fontId="15"/>
  </si>
  <si>
    <t>【需要費】</t>
    <rPh sb="1" eb="4">
      <t>ジュヨウヒ</t>
    </rPh>
    <phoneticPr fontId="15"/>
  </si>
  <si>
    <t>消耗品費（マスク）</t>
    <rPh sb="0" eb="3">
      <t>ショウモウヒン</t>
    </rPh>
    <rPh sb="3" eb="4">
      <t>ヒ</t>
    </rPh>
    <phoneticPr fontId="15"/>
  </si>
  <si>
    <t>消耗品費（消毒液）</t>
    <rPh sb="0" eb="3">
      <t>ショウモウヒン</t>
    </rPh>
    <rPh sb="3" eb="4">
      <t>ヒ</t>
    </rPh>
    <rPh sb="5" eb="8">
      <t>ショウドクエキ</t>
    </rPh>
    <phoneticPr fontId="15"/>
  </si>
  <si>
    <t>【委託費/請負費】</t>
    <rPh sb="1" eb="4">
      <t>イタクヒ</t>
    </rPh>
    <rPh sb="5" eb="7">
      <t>ウケオイ</t>
    </rPh>
    <rPh sb="7" eb="8">
      <t>ヒ</t>
    </rPh>
    <phoneticPr fontId="15"/>
  </si>
  <si>
    <t>特別清掃</t>
    <rPh sb="0" eb="2">
      <t>トクベツ</t>
    </rPh>
    <rPh sb="2" eb="4">
      <t>セイソウ</t>
    </rPh>
    <phoneticPr fontId="15"/>
  </si>
  <si>
    <t>設備点検</t>
    <rPh sb="0" eb="2">
      <t>セツビ</t>
    </rPh>
    <rPh sb="2" eb="4">
      <t>テンケン</t>
    </rPh>
    <phoneticPr fontId="15"/>
  </si>
  <si>
    <t>WEB管理</t>
    <rPh sb="3" eb="5">
      <t>カンリ</t>
    </rPh>
    <phoneticPr fontId="15"/>
  </si>
  <si>
    <t>オンラインチケットシステム導入</t>
    <rPh sb="13" eb="15">
      <t>ドウニュウ</t>
    </rPh>
    <phoneticPr fontId="15"/>
  </si>
  <si>
    <t>環境整備事業</t>
    <rPh sb="0" eb="2">
      <t>カンキョウ</t>
    </rPh>
    <rPh sb="2" eb="4">
      <t>セイビ</t>
    </rPh>
    <rPh sb="4" eb="6">
      <t>ジギョウ</t>
    </rPh>
    <phoneticPr fontId="15"/>
  </si>
  <si>
    <t>配信用カメラ</t>
    <rPh sb="0" eb="3">
      <t>ハイシンヨウ</t>
    </rPh>
    <phoneticPr fontId="15"/>
  </si>
  <si>
    <t>照明器具</t>
    <rPh sb="0" eb="2">
      <t>ショウメイ</t>
    </rPh>
    <rPh sb="2" eb="4">
      <t>キグ</t>
    </rPh>
    <phoneticPr fontId="15"/>
  </si>
  <si>
    <t>【備品購入費】</t>
    <rPh sb="1" eb="3">
      <t>ビヒン</t>
    </rPh>
    <rPh sb="3" eb="5">
      <t>コウニュウ</t>
    </rPh>
    <rPh sb="5" eb="6">
      <t>ヒ</t>
    </rPh>
    <phoneticPr fontId="15"/>
  </si>
  <si>
    <t>動画編集用パソコン</t>
    <rPh sb="0" eb="2">
      <t>ドウガ</t>
    </rPh>
    <rPh sb="2" eb="4">
      <t>ヘンシュウ</t>
    </rPh>
    <rPh sb="4" eb="5">
      <t>ヨウ</t>
    </rPh>
    <phoneticPr fontId="15"/>
  </si>
  <si>
    <t>モニター</t>
    <phoneticPr fontId="15"/>
  </si>
  <si>
    <t>【委託費/請負費】</t>
    <rPh sb="1" eb="3">
      <t>イタク</t>
    </rPh>
    <rPh sb="3" eb="4">
      <t>ヒ</t>
    </rPh>
    <rPh sb="5" eb="7">
      <t>ウケオイ</t>
    </rPh>
    <rPh sb="7" eb="8">
      <t>ヒ</t>
    </rPh>
    <phoneticPr fontId="15"/>
  </si>
  <si>
    <t>システム環境の構築</t>
    <rPh sb="4" eb="6">
      <t>カンキョウ</t>
    </rPh>
    <rPh sb="7" eb="9">
      <t>コウチク</t>
    </rPh>
    <phoneticPr fontId="15"/>
  </si>
  <si>
    <t>課金システム環境構築</t>
    <rPh sb="0" eb="2">
      <t>カキン</t>
    </rPh>
    <rPh sb="6" eb="8">
      <t>カンキョウ</t>
    </rPh>
    <rPh sb="8" eb="10">
      <t>コウチク</t>
    </rPh>
    <phoneticPr fontId="15"/>
  </si>
  <si>
    <t>プラットフォーム環境整備</t>
    <rPh sb="8" eb="10">
      <t>カンキョウ</t>
    </rPh>
    <rPh sb="10" eb="12">
      <t>セイビ</t>
    </rPh>
    <phoneticPr fontId="15"/>
  </si>
  <si>
    <t>その他経費（事務経費）</t>
    <phoneticPr fontId="15"/>
  </si>
  <si>
    <t>【賃金】</t>
    <rPh sb="1" eb="3">
      <t>チンギン</t>
    </rPh>
    <phoneticPr fontId="15"/>
  </si>
  <si>
    <t>【共済費】</t>
    <rPh sb="1" eb="4">
      <t>キョウサイヒ</t>
    </rPh>
    <phoneticPr fontId="15"/>
  </si>
  <si>
    <t>振込手数料</t>
    <rPh sb="0" eb="2">
      <t>フリコミ</t>
    </rPh>
    <rPh sb="2" eb="5">
      <t>テスウリョウ</t>
    </rPh>
    <phoneticPr fontId="15"/>
  </si>
  <si>
    <t>消耗品費</t>
    <rPh sb="0" eb="3">
      <t>ショウモウヒン</t>
    </rPh>
    <rPh sb="3" eb="4">
      <t>ヒ</t>
    </rPh>
    <phoneticPr fontId="15"/>
  </si>
  <si>
    <t>○○市補助金（申請中）700,000
(一社)○○法人助成金　300,000</t>
    <phoneticPr fontId="15"/>
  </si>
  <si>
    <t>感染対策雇用人件費1,000,000円</t>
    <phoneticPr fontId="15"/>
  </si>
  <si>
    <t>本事業による補助金の交付要望額</t>
    <rPh sb="0" eb="1">
      <t>ホン</t>
    </rPh>
    <rPh sb="1" eb="3">
      <t>ジギョウ</t>
    </rPh>
    <rPh sb="6" eb="9">
      <t>ホジョキン</t>
    </rPh>
    <rPh sb="10" eb="12">
      <t>コウフ</t>
    </rPh>
    <rPh sb="12" eb="14">
      <t>ヨウボウ</t>
    </rPh>
    <rPh sb="14" eb="15">
      <t>ガク</t>
    </rPh>
    <phoneticPr fontId="15"/>
  </si>
  <si>
    <t>収入合計</t>
    <rPh sb="0" eb="2">
      <t>シュウニュウ</t>
    </rPh>
    <rPh sb="2" eb="4">
      <t>ゴウケイ</t>
    </rPh>
    <phoneticPr fontId="15"/>
  </si>
  <si>
    <t>⑨</t>
    <phoneticPr fontId="15"/>
  </si>
  <si>
    <t>⑩</t>
    <phoneticPr fontId="15"/>
  </si>
  <si>
    <t>支出の合計
（総事業費）</t>
    <rPh sb="0" eb="2">
      <t>シシュツ</t>
    </rPh>
    <rPh sb="3" eb="5">
      <t>ゴウケイ</t>
    </rPh>
    <rPh sb="7" eb="11">
      <t>ソウジギョウヒ</t>
    </rPh>
    <phoneticPr fontId="15"/>
  </si>
  <si>
    <t>支出の合計
（交付要望額）</t>
    <rPh sb="0" eb="2">
      <t>シシュツ</t>
    </rPh>
    <rPh sb="3" eb="5">
      <t>ゴウケイ</t>
    </rPh>
    <rPh sb="7" eb="9">
      <t>コウフ</t>
    </rPh>
    <rPh sb="9" eb="11">
      <t>ヨウボウ</t>
    </rPh>
    <rPh sb="11" eb="12">
      <t>ガク</t>
    </rPh>
    <phoneticPr fontId="15"/>
  </si>
  <si>
    <t>　総事業費の合計が自動計算されます。収入の部欄の「①収入合計」と一致しているか確認してください。</t>
    <rPh sb="1" eb="5">
      <t>ソウジギョウヒ</t>
    </rPh>
    <rPh sb="6" eb="8">
      <t>ゴウケイ</t>
    </rPh>
    <rPh sb="9" eb="11">
      <t>ジドウ</t>
    </rPh>
    <rPh sb="11" eb="13">
      <t>ケイサン</t>
    </rPh>
    <rPh sb="18" eb="20">
      <t>シュウニュウ</t>
    </rPh>
    <rPh sb="21" eb="22">
      <t>ブ</t>
    </rPh>
    <rPh sb="22" eb="23">
      <t>ラン</t>
    </rPh>
    <rPh sb="26" eb="28">
      <t>シュウニュウ</t>
    </rPh>
    <rPh sb="28" eb="30">
      <t>ゴウケイ</t>
    </rPh>
    <rPh sb="32" eb="34">
      <t>イッチ</t>
    </rPh>
    <rPh sb="39" eb="41">
      <t>カクニン</t>
    </rPh>
    <phoneticPr fontId="15"/>
  </si>
  <si>
    <t>　交付要望額の合計が自動計算されます。収入の部欄の「本事業による補助金の交付要望額（Ｃ）」と一致しているか確認してください。
　交付要望額の合計は，交付要望書（様式１）の「補助金の交付要望額」欄に自動的に反映されますので確認してください。</t>
    <rPh sb="1" eb="3">
      <t>コウフ</t>
    </rPh>
    <rPh sb="3" eb="5">
      <t>ヨウボウ</t>
    </rPh>
    <rPh sb="5" eb="6">
      <t>ガク</t>
    </rPh>
    <rPh sb="7" eb="9">
      <t>ゴウケイ</t>
    </rPh>
    <rPh sb="10" eb="12">
      <t>ジドウ</t>
    </rPh>
    <rPh sb="12" eb="14">
      <t>ケイサン</t>
    </rPh>
    <rPh sb="19" eb="21">
      <t>シュウニュウ</t>
    </rPh>
    <rPh sb="22" eb="23">
      <t>ブ</t>
    </rPh>
    <rPh sb="23" eb="24">
      <t>ラン</t>
    </rPh>
    <rPh sb="26" eb="27">
      <t>ホン</t>
    </rPh>
    <rPh sb="27" eb="29">
      <t>ジギョウ</t>
    </rPh>
    <rPh sb="32" eb="35">
      <t>ホジョキン</t>
    </rPh>
    <rPh sb="36" eb="38">
      <t>コウフ</t>
    </rPh>
    <rPh sb="38" eb="40">
      <t>ヨウボウ</t>
    </rPh>
    <rPh sb="40" eb="41">
      <t>ガク</t>
    </rPh>
    <rPh sb="46" eb="48">
      <t>イッチ</t>
    </rPh>
    <rPh sb="53" eb="55">
      <t>カクニン</t>
    </rPh>
    <rPh sb="64" eb="66">
      <t>コウフ</t>
    </rPh>
    <rPh sb="66" eb="68">
      <t>ヨウボウ</t>
    </rPh>
    <rPh sb="68" eb="69">
      <t>ガク</t>
    </rPh>
    <rPh sb="70" eb="72">
      <t>ゴウケイ</t>
    </rPh>
    <rPh sb="86" eb="89">
      <t>ホジョキン</t>
    </rPh>
    <rPh sb="90" eb="92">
      <t>コウフ</t>
    </rPh>
    <rPh sb="92" eb="94">
      <t>ヨウボウ</t>
    </rPh>
    <rPh sb="94" eb="95">
      <t>ガク</t>
    </rPh>
    <rPh sb="96" eb="97">
      <t>ラン</t>
    </rPh>
    <rPh sb="98" eb="100">
      <t>ジドウ</t>
    </rPh>
    <phoneticPr fontId="15"/>
  </si>
  <si>
    <r>
      <t>　交付要望額は千円未満は切り捨てとなります。千円未満の端数が出る場合は，自己負担金で計上してください。
　</t>
    </r>
    <r>
      <rPr>
        <u/>
        <sz val="10"/>
        <rFont val="ＭＳ 明朝"/>
        <family val="1"/>
        <charset val="128"/>
      </rPr>
      <t>⑩の額と一致しているか確認してください。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5"/>
  </si>
  <si>
    <r>
      <t>　</t>
    </r>
    <r>
      <rPr>
        <u/>
        <sz val="10"/>
        <rFont val="ＭＳ 明朝"/>
        <family val="1"/>
        <charset val="128"/>
      </rPr>
      <t>⑨の額と一致しているか確認してください。</t>
    </r>
    <rPh sb="3" eb="4">
      <t>ガク</t>
    </rPh>
    <rPh sb="5" eb="7">
      <t>イッチ</t>
    </rPh>
    <rPh sb="12" eb="14">
      <t>カクニン</t>
    </rPh>
    <phoneticPr fontId="15"/>
  </si>
  <si>
    <t>※　博物館のみ、職員名簿（職種のわかるもの）を添付すること。</t>
    <rPh sb="2" eb="5">
      <t>ハクブツカン</t>
    </rPh>
    <rPh sb="8" eb="10">
      <t>ショクイン</t>
    </rPh>
    <rPh sb="10" eb="12">
      <t>メイボ</t>
    </rPh>
    <rPh sb="13" eb="15">
      <t>ショクシュ</t>
    </rPh>
    <rPh sb="23" eb="25">
      <t>テンプ</t>
    </rPh>
    <phoneticPr fontId="15"/>
  </si>
  <si>
    <t>国公私立</t>
    <rPh sb="0" eb="4">
      <t>コッコウシリツ</t>
    </rPh>
    <phoneticPr fontId="15"/>
  </si>
  <si>
    <t>設置者又は管理者等</t>
    <rPh sb="0" eb="3">
      <t>セッチシャ</t>
    </rPh>
    <rPh sb="3" eb="4">
      <t>マタ</t>
    </rPh>
    <rPh sb="5" eb="8">
      <t>カンリシャ</t>
    </rPh>
    <rPh sb="8" eb="9">
      <t>トウ</t>
    </rPh>
    <phoneticPr fontId="15"/>
  </si>
  <si>
    <t>博物館のみ
年間開館日数
（2019年・2020年の多い数）</t>
    <phoneticPr fontId="15"/>
  </si>
  <si>
    <t>博物館のみ
学芸員等の職員数</t>
    <rPh sb="13" eb="14">
      <t>スウ</t>
    </rPh>
    <phoneticPr fontId="15"/>
  </si>
  <si>
    <t>　2019年又は2020年の年間開館日数のうち、多いほうの日数を記載ください。</t>
    <rPh sb="5" eb="6">
      <t>ネン</t>
    </rPh>
    <rPh sb="6" eb="7">
      <t>マタ</t>
    </rPh>
    <rPh sb="12" eb="13">
      <t>ネン</t>
    </rPh>
    <rPh sb="14" eb="16">
      <t>ネンカン</t>
    </rPh>
    <rPh sb="16" eb="18">
      <t>カイカン</t>
    </rPh>
    <rPh sb="18" eb="20">
      <t>ニッスウ</t>
    </rPh>
    <rPh sb="24" eb="25">
      <t>オオ</t>
    </rPh>
    <rPh sb="29" eb="31">
      <t>ニッスウ</t>
    </rPh>
    <rPh sb="32" eb="34">
      <t>キサイ</t>
    </rPh>
    <phoneticPr fontId="15"/>
  </si>
  <si>
    <t>　学芸員等の職員数を記載ください。
　また、職員名簿（職種のわかるもの）を添付してください。</t>
    <rPh sb="1" eb="4">
      <t>ガクゲイイン</t>
    </rPh>
    <rPh sb="4" eb="5">
      <t>トウ</t>
    </rPh>
    <rPh sb="6" eb="8">
      <t>ショクイン</t>
    </rPh>
    <rPh sb="8" eb="9">
      <t>スウ</t>
    </rPh>
    <rPh sb="10" eb="12">
      <t>キサイ</t>
    </rPh>
    <phoneticPr fontId="15"/>
  </si>
  <si>
    <t>劇場・音楽堂、ライブハウス、映画館のみ
収容人数（座席数）
（最大ホールの数）</t>
    <phoneticPr fontId="15"/>
  </si>
  <si>
    <t>劇場・音楽堂、ライブハウスのみ
施設が主催等の公演実績数（2019年又は2020年）</t>
    <phoneticPr fontId="15"/>
  </si>
  <si>
    <t>　最大ホールの収容人数（座席数）を記載ください。</t>
    <rPh sb="1" eb="3">
      <t>サイダイ</t>
    </rPh>
    <rPh sb="7" eb="9">
      <t>シュウヨウ</t>
    </rPh>
    <rPh sb="9" eb="11">
      <t>ニンズウ</t>
    </rPh>
    <rPh sb="12" eb="15">
      <t>ザセキスウ</t>
    </rPh>
    <rPh sb="17" eb="19">
      <t>キサイ</t>
    </rPh>
    <phoneticPr fontId="15"/>
  </si>
  <si>
    <t>　2019年又は2020年に、施設の主催等により行った公演実績数のうち、多いほうの数を記載ください。</t>
    <rPh sb="15" eb="17">
      <t>シセツ</t>
    </rPh>
    <rPh sb="18" eb="20">
      <t>シュサイ</t>
    </rPh>
    <rPh sb="20" eb="21">
      <t>トウ</t>
    </rPh>
    <rPh sb="24" eb="25">
      <t>オコナ</t>
    </rPh>
    <rPh sb="27" eb="29">
      <t>コウエン</t>
    </rPh>
    <rPh sb="29" eb="31">
      <t>ジッセキ</t>
    </rPh>
    <rPh sb="31" eb="32">
      <t>スウ</t>
    </rPh>
    <rPh sb="36" eb="37">
      <t>オオ</t>
    </rPh>
    <rPh sb="41" eb="42">
      <t>カズ</t>
    </rPh>
    <rPh sb="42" eb="43">
      <t>フクスウ</t>
    </rPh>
    <rPh sb="43" eb="45">
      <t>キサイ</t>
    </rPh>
    <phoneticPr fontId="15"/>
  </si>
  <si>
    <t>総事業費
補助対象経費（補助対象額計、交付要望額，自己負担額等）
補助対象外経費</t>
    <rPh sb="0" eb="4">
      <t>ソウジギョウヒ</t>
    </rPh>
    <rPh sb="5" eb="7">
      <t>ホジョ</t>
    </rPh>
    <rPh sb="7" eb="9">
      <t>タイショウ</t>
    </rPh>
    <rPh sb="9" eb="11">
      <t>ケイヒ</t>
    </rPh>
    <rPh sb="12" eb="14">
      <t>ホジョ</t>
    </rPh>
    <rPh sb="14" eb="16">
      <t>タイショウ</t>
    </rPh>
    <rPh sb="16" eb="17">
      <t>ガク</t>
    </rPh>
    <rPh sb="17" eb="18">
      <t>ケイ</t>
    </rPh>
    <rPh sb="19" eb="21">
      <t>コウフ</t>
    </rPh>
    <rPh sb="21" eb="23">
      <t>ヨウボウ</t>
    </rPh>
    <rPh sb="23" eb="24">
      <t>ガク</t>
    </rPh>
    <rPh sb="25" eb="27">
      <t>ジコ</t>
    </rPh>
    <rPh sb="27" eb="29">
      <t>フタン</t>
    </rPh>
    <rPh sb="29" eb="30">
      <t>ガク</t>
    </rPh>
    <rPh sb="30" eb="31">
      <t>トウ</t>
    </rPh>
    <rPh sb="33" eb="35">
      <t>ホジョ</t>
    </rPh>
    <rPh sb="35" eb="38">
      <t>タイショウガイ</t>
    </rPh>
    <rPh sb="38" eb="40">
      <t>ケイヒ</t>
    </rPh>
    <phoneticPr fontId="15"/>
  </si>
  <si>
    <t>　団体名，住所，代表者職名，代表者氏名を記入してください。
　団体内における役職名を記入してください。（押印不要）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52" eb="54">
      <t>オウイン</t>
    </rPh>
    <rPh sb="54" eb="56">
      <t>フヨウ</t>
    </rPh>
    <rPh sb="60" eb="62">
      <t>チホウ</t>
    </rPh>
    <rPh sb="62" eb="65">
      <t>ジチタイ</t>
    </rPh>
    <rPh sb="66" eb="68">
      <t>シセツ</t>
    </rPh>
    <rPh sb="68" eb="71">
      <t>セッチシャ</t>
    </rPh>
    <rPh sb="74" eb="76">
      <t>ヨウボウ</t>
    </rPh>
    <rPh sb="78" eb="80">
      <t>バアイ</t>
    </rPh>
    <rPh sb="81" eb="83">
      <t>チホウ</t>
    </rPh>
    <rPh sb="83" eb="86">
      <t>ジチタイ</t>
    </rPh>
    <rPh sb="90" eb="91">
      <t>クビ</t>
    </rPh>
    <rPh sb="91" eb="92">
      <t>チョウ</t>
    </rPh>
    <rPh sb="92" eb="93">
      <t>メイ</t>
    </rPh>
    <rPh sb="94" eb="97">
      <t>ヨウボウショ</t>
    </rPh>
    <rPh sb="98" eb="100">
      <t>テイシュツ</t>
    </rPh>
    <phoneticPr fontId="12"/>
  </si>
  <si>
    <t>法人番号</t>
    <rPh sb="0" eb="2">
      <t>ホウジン</t>
    </rPh>
    <rPh sb="2" eb="4">
      <t>バンゴウ</t>
    </rPh>
    <phoneticPr fontId="18"/>
  </si>
  <si>
    <t>　完了の予定期日は，不必要に１月３１日とせず，事業が実際に完了する日としてください。
　様式２に記載する全事業期間を包含する期間としてください。</t>
    <rPh sb="1" eb="3">
      <t>カンリョウ</t>
    </rPh>
    <rPh sb="4" eb="6">
      <t>ヨテイ</t>
    </rPh>
    <rPh sb="6" eb="8">
      <t>キジツ</t>
    </rPh>
    <rPh sb="10" eb="13">
      <t>フヒツヨウ</t>
    </rPh>
    <rPh sb="15" eb="16">
      <t>ガツ</t>
    </rPh>
    <rPh sb="18" eb="19">
      <t>ニチ</t>
    </rPh>
    <rPh sb="23" eb="25">
      <t>ジギョウ</t>
    </rPh>
    <rPh sb="24" eb="25">
      <t>ヘイネンド</t>
    </rPh>
    <rPh sb="26" eb="28">
      <t>ジッサイ</t>
    </rPh>
    <rPh sb="29" eb="31">
      <t>カンリョウ</t>
    </rPh>
    <rPh sb="33" eb="34">
      <t>ヒ</t>
    </rPh>
    <rPh sb="44" eb="46">
      <t>ヨウシキ</t>
    </rPh>
    <rPh sb="48" eb="50">
      <t>キサイ</t>
    </rPh>
    <rPh sb="52" eb="53">
      <t>ゼン</t>
    </rPh>
    <rPh sb="53" eb="55">
      <t>ジギョウ</t>
    </rPh>
    <rPh sb="55" eb="57">
      <t>キカン</t>
    </rPh>
    <rPh sb="58" eb="60">
      <t>ホウガン</t>
    </rPh>
    <rPh sb="62" eb="64">
      <t>キカン</t>
    </rPh>
    <phoneticPr fontId="15"/>
  </si>
  <si>
    <r>
      <t>　交付要望書の記載内容について確認することのできる，実務担当者の連絡先を記入してください。
　法人番号については、国税庁の以下のウェブサイトで確認の上、</t>
    </r>
    <r>
      <rPr>
        <u/>
        <sz val="10"/>
        <rFont val="ＭＳ 明朝"/>
        <family val="1"/>
        <charset val="128"/>
      </rPr>
      <t>１３桁の番号</t>
    </r>
    <r>
      <rPr>
        <sz val="10"/>
        <rFont val="ＭＳ 明朝"/>
        <family val="1"/>
        <charset val="128"/>
      </rPr>
      <t>を記入してください。
【国税庁法人番号公表サイト】https://www.houjin-bangou.nta.go.jp/</t>
    </r>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rPh sb="47" eb="49">
      <t>ホウジン</t>
    </rPh>
    <rPh sb="49" eb="51">
      <t>バンゴウ</t>
    </rPh>
    <rPh sb="57" eb="60">
      <t>コクゼイチョウ</t>
    </rPh>
    <rPh sb="61" eb="63">
      <t>イカ</t>
    </rPh>
    <rPh sb="71" eb="73">
      <t>カクニン</t>
    </rPh>
    <rPh sb="74" eb="75">
      <t>ウエ</t>
    </rPh>
    <rPh sb="78" eb="79">
      <t>ケタ</t>
    </rPh>
    <rPh sb="80" eb="82">
      <t>バンゴウ</t>
    </rPh>
    <rPh sb="83" eb="85">
      <t>キニュウ</t>
    </rPh>
    <rPh sb="94" eb="97">
      <t>コクゼイチョウ</t>
    </rPh>
    <rPh sb="97" eb="99">
      <t>ホウジン</t>
    </rPh>
    <rPh sb="99" eb="101">
      <t>バンゴウ</t>
    </rPh>
    <rPh sb="101" eb="103">
      <t>コウヒョウ</t>
    </rPh>
    <phoneticPr fontId="15"/>
  </si>
  <si>
    <t>空調設備等の改修・増設事業</t>
    <rPh sb="0" eb="2">
      <t>クウチョウ</t>
    </rPh>
    <rPh sb="2" eb="4">
      <t>セツビ</t>
    </rPh>
    <rPh sb="4" eb="5">
      <t>トウ</t>
    </rPh>
    <rPh sb="6" eb="8">
      <t>カイシュウ</t>
    </rPh>
    <rPh sb="9" eb="11">
      <t>ゾウセツ</t>
    </rPh>
    <rPh sb="11" eb="13">
      <t>ジギョウ</t>
    </rPh>
    <phoneticPr fontId="15"/>
  </si>
  <si>
    <t>　本事業の「感染対策事業」、「環境整備事業」、「空調設備等の改修・増設事業」、「配信等環境整備事業（配信等支援）」、「配信等環境整備事業（環境整備支援）」の事業区分から記入ください。</t>
    <rPh sb="1" eb="2">
      <t>ホン</t>
    </rPh>
    <rPh sb="2" eb="4">
      <t>ジギョウ</t>
    </rPh>
    <rPh sb="6" eb="8">
      <t>カンセン</t>
    </rPh>
    <rPh sb="8" eb="10">
      <t>タイサク</t>
    </rPh>
    <rPh sb="10" eb="12">
      <t>ジギョウ</t>
    </rPh>
    <rPh sb="15" eb="17">
      <t>カンキョウ</t>
    </rPh>
    <rPh sb="17" eb="19">
      <t>セイビ</t>
    </rPh>
    <rPh sb="19" eb="21">
      <t>ジギョウ</t>
    </rPh>
    <rPh sb="24" eb="26">
      <t>クウチョウ</t>
    </rPh>
    <rPh sb="26" eb="28">
      <t>セツビ</t>
    </rPh>
    <rPh sb="28" eb="29">
      <t>トウ</t>
    </rPh>
    <rPh sb="30" eb="32">
      <t>カイシュウ</t>
    </rPh>
    <rPh sb="33" eb="35">
      <t>ゾウセツ</t>
    </rPh>
    <rPh sb="35" eb="37">
      <t>ジギョウ</t>
    </rPh>
    <rPh sb="40" eb="42">
      <t>ハイシン</t>
    </rPh>
    <rPh sb="42" eb="43">
      <t>トウ</t>
    </rPh>
    <rPh sb="43" eb="45">
      <t>カンキョウ</t>
    </rPh>
    <rPh sb="45" eb="47">
      <t>セイビ</t>
    </rPh>
    <rPh sb="47" eb="49">
      <t>ジギョウ</t>
    </rPh>
    <rPh sb="50" eb="52">
      <t>ハイシン</t>
    </rPh>
    <rPh sb="52" eb="53">
      <t>トウ</t>
    </rPh>
    <rPh sb="53" eb="55">
      <t>シエン</t>
    </rPh>
    <rPh sb="59" eb="61">
      <t>ハイシン</t>
    </rPh>
    <rPh sb="61" eb="62">
      <t>トウ</t>
    </rPh>
    <rPh sb="62" eb="64">
      <t>カンキョウ</t>
    </rPh>
    <rPh sb="64" eb="66">
      <t>セイビ</t>
    </rPh>
    <rPh sb="66" eb="68">
      <t>ジギョウ</t>
    </rPh>
    <rPh sb="69" eb="71">
      <t>カンキョウ</t>
    </rPh>
    <rPh sb="71" eb="73">
      <t>セイビ</t>
    </rPh>
    <rPh sb="73" eb="75">
      <t>シエン</t>
    </rPh>
    <rPh sb="78" eb="80">
      <t>ジギョウ</t>
    </rPh>
    <rPh sb="80" eb="82">
      <t>クブン</t>
    </rPh>
    <rPh sb="84" eb="86">
      <t>キニュウ</t>
    </rPh>
    <phoneticPr fontId="15"/>
  </si>
  <si>
    <r>
      <t>　</t>
    </r>
    <r>
      <rPr>
        <u/>
        <sz val="10"/>
        <rFont val="ＭＳ 明朝"/>
        <family val="1"/>
        <charset val="128"/>
      </rPr>
      <t>要望する事業全てについて、以下の項目を含め、簡潔かつ具体的に説明してください。</t>
    </r>
    <r>
      <rPr>
        <sz val="10"/>
        <rFont val="ＭＳ 明朝"/>
        <family val="1"/>
        <charset val="128"/>
      </rPr>
      <t xml:space="preserve">
　・何をどのぐらいの量を確保するのか。
　・施設のどの部分の対策を実施するのか。
　・空調設備等の改修・増設工事は工事内容とスケジュール</t>
    </r>
    <rPh sb="1" eb="3">
      <t>ヨウボウ</t>
    </rPh>
    <rPh sb="5" eb="7">
      <t>ジギョウ</t>
    </rPh>
    <rPh sb="7" eb="8">
      <t>スベ</t>
    </rPh>
    <rPh sb="14" eb="16">
      <t>イカ</t>
    </rPh>
    <rPh sb="17" eb="19">
      <t>コウモク</t>
    </rPh>
    <rPh sb="20" eb="21">
      <t>フク</t>
    </rPh>
    <rPh sb="23" eb="25">
      <t>カンケツ</t>
    </rPh>
    <rPh sb="27" eb="30">
      <t>グタイテキ</t>
    </rPh>
    <rPh sb="31" eb="33">
      <t>セツメイ</t>
    </rPh>
    <rPh sb="43" eb="44">
      <t>ナニ</t>
    </rPh>
    <rPh sb="51" eb="52">
      <t>リョウ</t>
    </rPh>
    <rPh sb="53" eb="55">
      <t>カクホ</t>
    </rPh>
    <rPh sb="63" eb="65">
      <t>シセツ</t>
    </rPh>
    <rPh sb="68" eb="70">
      <t>ブブン</t>
    </rPh>
    <rPh sb="71" eb="73">
      <t>タイサク</t>
    </rPh>
    <rPh sb="74" eb="76">
      <t>ジッシ</t>
    </rPh>
    <rPh sb="84" eb="86">
      <t>クウチョウ</t>
    </rPh>
    <rPh sb="86" eb="88">
      <t>セツビ</t>
    </rPh>
    <rPh sb="88" eb="89">
      <t>トウ</t>
    </rPh>
    <rPh sb="90" eb="92">
      <t>カイシュウ</t>
    </rPh>
    <rPh sb="93" eb="95">
      <t>ゾウセツ</t>
    </rPh>
    <rPh sb="95" eb="97">
      <t>コウジ</t>
    </rPh>
    <rPh sb="98" eb="100">
      <t>コウジ</t>
    </rPh>
    <rPh sb="100" eb="102">
      <t>ナイヨウ</t>
    </rPh>
    <phoneticPr fontId="15"/>
  </si>
  <si>
    <t>(3)空調設備等の改修・
　 増設事業　　　
　（上限額2000万円）</t>
    <rPh sb="3" eb="5">
      <t>クウチョウ</t>
    </rPh>
    <rPh sb="5" eb="7">
      <t>セツビ</t>
    </rPh>
    <rPh sb="7" eb="8">
      <t>ナド</t>
    </rPh>
    <rPh sb="9" eb="11">
      <t>カイシュウ</t>
    </rPh>
    <rPh sb="15" eb="17">
      <t>ゾウセツ</t>
    </rPh>
    <rPh sb="17" eb="19">
      <t>ジギョウ</t>
    </rPh>
    <rPh sb="25" eb="28">
      <t>ジョウゲンガク</t>
    </rPh>
    <rPh sb="32" eb="34">
      <t>マンエン</t>
    </rPh>
    <phoneticPr fontId="16"/>
  </si>
  <si>
    <t>※本様式は、感染防止事業、環境整備事業、配信環境整備事業を申請する場合に記載する。</t>
    <rPh sb="1" eb="2">
      <t>ホン</t>
    </rPh>
    <rPh sb="2" eb="4">
      <t>ヨウシキ</t>
    </rPh>
    <rPh sb="6" eb="8">
      <t>カンセン</t>
    </rPh>
    <rPh sb="8" eb="10">
      <t>ボウシ</t>
    </rPh>
    <rPh sb="10" eb="12">
      <t>ジギョウ</t>
    </rPh>
    <rPh sb="13" eb="15">
      <t>カンキョウ</t>
    </rPh>
    <rPh sb="15" eb="17">
      <t>セイビ</t>
    </rPh>
    <rPh sb="17" eb="19">
      <t>ジギョウ</t>
    </rPh>
    <rPh sb="20" eb="22">
      <t>ハイシン</t>
    </rPh>
    <rPh sb="22" eb="24">
      <t>カンキョウ</t>
    </rPh>
    <rPh sb="24" eb="26">
      <t>セイビ</t>
    </rPh>
    <rPh sb="26" eb="28">
      <t>ジギョウ</t>
    </rPh>
    <rPh sb="29" eb="31">
      <t>シンセイ</t>
    </rPh>
    <rPh sb="33" eb="35">
      <t>バアイ</t>
    </rPh>
    <rPh sb="36" eb="38">
      <t>キサイ</t>
    </rPh>
    <phoneticPr fontId="15"/>
  </si>
  <si>
    <t>※補助対象額を1/2にして交付要望額、自己負担額に記載する。（1円の端数は自己負担）</t>
    <rPh sb="1" eb="3">
      <t>ホジョ</t>
    </rPh>
    <rPh sb="3" eb="5">
      <t>タイショウ</t>
    </rPh>
    <rPh sb="5" eb="6">
      <t>ガク</t>
    </rPh>
    <rPh sb="13" eb="15">
      <t>コウフ</t>
    </rPh>
    <rPh sb="15" eb="17">
      <t>ヨウボウ</t>
    </rPh>
    <rPh sb="17" eb="18">
      <t>ガク</t>
    </rPh>
    <rPh sb="19" eb="21">
      <t>ジコ</t>
    </rPh>
    <rPh sb="21" eb="23">
      <t>フタン</t>
    </rPh>
    <rPh sb="23" eb="24">
      <t>ガク</t>
    </rPh>
    <rPh sb="25" eb="27">
      <t>キサイ</t>
    </rPh>
    <rPh sb="32" eb="33">
      <t>エン</t>
    </rPh>
    <rPh sb="34" eb="36">
      <t>ハスウ</t>
    </rPh>
    <rPh sb="37" eb="39">
      <t>ジコ</t>
    </rPh>
    <rPh sb="39" eb="41">
      <t>フタン</t>
    </rPh>
    <phoneticPr fontId="15"/>
  </si>
  <si>
    <r>
      <t>　本事業の「感染対策事業」、「環境整備事業」、「配信等環境整備事業（配信等支援）」、「配信等環境整備事業（配信等支援）」の事業区分から記入ください。
　</t>
    </r>
    <r>
      <rPr>
        <u/>
        <sz val="10"/>
        <rFont val="ＭＳ 明朝"/>
        <family val="1"/>
        <charset val="128"/>
      </rPr>
      <t>「空調設備等の改修・増設事業」については、様式４－２を作成してください。</t>
    </r>
    <rPh sb="8" eb="10">
      <t>タイサク</t>
    </rPh>
    <rPh sb="86" eb="88">
      <t>ゾウセツ</t>
    </rPh>
    <rPh sb="97" eb="99">
      <t>ヨウシキ</t>
    </rPh>
    <rPh sb="103" eb="105">
      <t>サクセイ</t>
    </rPh>
    <phoneticPr fontId="15"/>
  </si>
  <si>
    <t>※本様式は、空調設備の改修・増設事業を申請する場合に記載する。</t>
    <rPh sb="1" eb="2">
      <t>ホン</t>
    </rPh>
    <rPh sb="2" eb="4">
      <t>ヨウシキ</t>
    </rPh>
    <rPh sb="6" eb="8">
      <t>クウチョウ</t>
    </rPh>
    <rPh sb="8" eb="10">
      <t>セツビ</t>
    </rPh>
    <rPh sb="11" eb="13">
      <t>カイシュウ</t>
    </rPh>
    <rPh sb="14" eb="16">
      <t>ゾウセツ</t>
    </rPh>
    <rPh sb="16" eb="18">
      <t>ジギョウ</t>
    </rPh>
    <rPh sb="19" eb="21">
      <t>シンセイ</t>
    </rPh>
    <rPh sb="23" eb="25">
      <t>バアイ</t>
    </rPh>
    <rPh sb="26" eb="28">
      <t>キサイ</t>
    </rPh>
    <phoneticPr fontId="15"/>
  </si>
  <si>
    <t>空調設備等の改修・増設事業（空調部品交換・保守点検）</t>
    <rPh sb="0" eb="2">
      <t>クウチョウ</t>
    </rPh>
    <rPh sb="2" eb="4">
      <t>セツビ</t>
    </rPh>
    <rPh sb="4" eb="5">
      <t>トウ</t>
    </rPh>
    <rPh sb="6" eb="8">
      <t>カイシュウ</t>
    </rPh>
    <rPh sb="9" eb="11">
      <t>ゾウセツ</t>
    </rPh>
    <rPh sb="11" eb="13">
      <t>ジギョウ</t>
    </rPh>
    <rPh sb="14" eb="16">
      <t>クウチョウ</t>
    </rPh>
    <rPh sb="16" eb="18">
      <t>ブヒン</t>
    </rPh>
    <rPh sb="18" eb="20">
      <t>コウカン</t>
    </rPh>
    <rPh sb="21" eb="23">
      <t>ホシュ</t>
    </rPh>
    <rPh sb="23" eb="25">
      <t>テンケン</t>
    </rPh>
    <phoneticPr fontId="15"/>
  </si>
  <si>
    <t>【  】</t>
    <phoneticPr fontId="15"/>
  </si>
  <si>
    <t>個</t>
    <rPh sb="0" eb="1">
      <t>コ</t>
    </rPh>
    <phoneticPr fontId="15"/>
  </si>
  <si>
    <t>【報償費】</t>
    <rPh sb="1" eb="3">
      <t>ホウショウ</t>
    </rPh>
    <rPh sb="3" eb="4">
      <t>ヒ</t>
    </rPh>
    <phoneticPr fontId="15"/>
  </si>
  <si>
    <t>養成講座講師謝金（現地ガイド実習）</t>
    <rPh sb="0" eb="2">
      <t>ヨウセイ</t>
    </rPh>
    <rPh sb="2" eb="4">
      <t>コウザ</t>
    </rPh>
    <rPh sb="4" eb="6">
      <t>コウシ</t>
    </rPh>
    <rPh sb="6" eb="8">
      <t>シャキン</t>
    </rPh>
    <rPh sb="9" eb="11">
      <t>ゲンチ</t>
    </rPh>
    <rPh sb="14" eb="16">
      <t>ジッシュウ</t>
    </rPh>
    <phoneticPr fontId="15"/>
  </si>
  <si>
    <t>回</t>
    <rPh sb="0" eb="1">
      <t>カイ</t>
    </rPh>
    <phoneticPr fontId="15"/>
  </si>
  <si>
    <t>【使用料及び借料】</t>
    <rPh sb="1" eb="3">
      <t>シヨウ</t>
    </rPh>
    <rPh sb="3" eb="4">
      <t>リョウ</t>
    </rPh>
    <rPh sb="4" eb="5">
      <t>オヨ</t>
    </rPh>
    <rPh sb="6" eb="8">
      <t>シャクリョウ</t>
    </rPh>
    <phoneticPr fontId="15"/>
  </si>
  <si>
    <t>会場借料（○○会館）</t>
    <rPh sb="0" eb="2">
      <t>カイジョウ</t>
    </rPh>
    <rPh sb="2" eb="4">
      <t>シャクリョウ</t>
    </rPh>
    <rPh sb="7" eb="9">
      <t>カイカン</t>
    </rPh>
    <phoneticPr fontId="16"/>
  </si>
  <si>
    <t>印刷製本費（チラシ作成）</t>
    <rPh sb="0" eb="2">
      <t>インサツ</t>
    </rPh>
    <rPh sb="2" eb="4">
      <t>セイホン</t>
    </rPh>
    <rPh sb="4" eb="5">
      <t>ヒ</t>
    </rPh>
    <rPh sb="9" eb="11">
      <t>サクセイ</t>
    </rPh>
    <phoneticPr fontId="16"/>
  </si>
  <si>
    <t>【委託費】</t>
    <rPh sb="1" eb="3">
      <t>イタク</t>
    </rPh>
    <rPh sb="3" eb="4">
      <t>ヒ</t>
    </rPh>
    <phoneticPr fontId="15"/>
  </si>
  <si>
    <t>○○委託費</t>
    <rPh sb="2" eb="4">
      <t>イタク</t>
    </rPh>
    <rPh sb="4" eb="5">
      <t>ヒ</t>
    </rPh>
    <phoneticPr fontId="16"/>
  </si>
  <si>
    <t>【請負費】</t>
    <rPh sb="1" eb="3">
      <t>ウケオイ</t>
    </rPh>
    <rPh sb="3" eb="4">
      <t>ヒ</t>
    </rPh>
    <phoneticPr fontId="15"/>
  </si>
  <si>
    <t>○○請負費</t>
    <phoneticPr fontId="16"/>
  </si>
  <si>
    <t>【原材料費】</t>
    <rPh sb="1" eb="4">
      <t>ゲンザイリョウ</t>
    </rPh>
    <rPh sb="4" eb="5">
      <t>ヒ</t>
    </rPh>
    <phoneticPr fontId="15"/>
  </si>
  <si>
    <t>○○材料費</t>
    <rPh sb="2" eb="4">
      <t>ザイリョウ</t>
    </rPh>
    <phoneticPr fontId="16"/>
  </si>
  <si>
    <t>※換気量確認シートを必ず記載する。</t>
    <rPh sb="1" eb="4">
      <t>カンキリョウ</t>
    </rPh>
    <rPh sb="4" eb="6">
      <t>カクニン</t>
    </rPh>
    <rPh sb="10" eb="11">
      <t>カナラ</t>
    </rPh>
    <rPh sb="12" eb="14">
      <t>キサイ</t>
    </rPh>
    <phoneticPr fontId="15"/>
  </si>
  <si>
    <t>空調設備等の改修・増設事業（本体機器の更新・増設）</t>
    <rPh sb="0" eb="2">
      <t>クウチョウ</t>
    </rPh>
    <rPh sb="2" eb="4">
      <t>セツビ</t>
    </rPh>
    <rPh sb="4" eb="5">
      <t>トウ</t>
    </rPh>
    <rPh sb="6" eb="8">
      <t>カイシュウ</t>
    </rPh>
    <rPh sb="9" eb="11">
      <t>ゾウセツ</t>
    </rPh>
    <rPh sb="11" eb="13">
      <t>ジギョウ</t>
    </rPh>
    <rPh sb="14" eb="16">
      <t>ホンタイ</t>
    </rPh>
    <rPh sb="16" eb="18">
      <t>キキ</t>
    </rPh>
    <rPh sb="19" eb="21">
      <t>コウシン</t>
    </rPh>
    <rPh sb="22" eb="24">
      <t>ゾウセツ</t>
    </rPh>
    <phoneticPr fontId="15"/>
  </si>
  <si>
    <t>換気
エリア
(※)</t>
    <rPh sb="0" eb="2">
      <t>カンキ</t>
    </rPh>
    <phoneticPr fontId="15"/>
  </si>
  <si>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16"/>
  </si>
  <si>
    <t>＜換気量確認シート＞</t>
    <rPh sb="1" eb="4">
      <t>カンキリョウ</t>
    </rPh>
    <rPh sb="4" eb="6">
      <t>カクニン</t>
    </rPh>
    <phoneticPr fontId="15"/>
  </si>
  <si>
    <t>※本体機器の更新・増設を行う場合、必ず記載する。</t>
    <rPh sb="1" eb="3">
      <t>ホンタイ</t>
    </rPh>
    <rPh sb="3" eb="5">
      <t>キキ</t>
    </rPh>
    <rPh sb="6" eb="8">
      <t>コウシン</t>
    </rPh>
    <rPh sb="9" eb="11">
      <t>ゾウセツ</t>
    </rPh>
    <rPh sb="12" eb="13">
      <t>オコナ</t>
    </rPh>
    <rPh sb="14" eb="16">
      <t>バアイ</t>
    </rPh>
    <rPh sb="17" eb="18">
      <t>カナラ</t>
    </rPh>
    <rPh sb="19" eb="21">
      <t>キサイ</t>
    </rPh>
    <phoneticPr fontId="15"/>
  </si>
  <si>
    <t>施設の延べ床面積（㎡）</t>
    <rPh sb="0" eb="2">
      <t>シセツ</t>
    </rPh>
    <rPh sb="3" eb="4">
      <t>ノ</t>
    </rPh>
    <rPh sb="5" eb="8">
      <t>ユカメンセキ</t>
    </rPh>
    <phoneticPr fontId="15"/>
  </si>
  <si>
    <t>換気エリア①：</t>
    <phoneticPr fontId="15"/>
  </si>
  <si>
    <t>換気エリア②：</t>
    <phoneticPr fontId="15"/>
  </si>
  <si>
    <t>項目</t>
    <rPh sb="0" eb="2">
      <t>コウモク</t>
    </rPh>
    <phoneticPr fontId="15"/>
  </si>
  <si>
    <t>現状</t>
    <rPh sb="0" eb="2">
      <t>ゲンジョウ</t>
    </rPh>
    <phoneticPr fontId="15"/>
  </si>
  <si>
    <t>更新・増設後</t>
    <rPh sb="0" eb="2">
      <t>コウシン</t>
    </rPh>
    <rPh sb="3" eb="5">
      <t>ゾウセツ</t>
    </rPh>
    <rPh sb="5" eb="6">
      <t>ゴ</t>
    </rPh>
    <phoneticPr fontId="15"/>
  </si>
  <si>
    <t>収容定員
【A】</t>
    <rPh sb="2" eb="4">
      <t>テイイン</t>
    </rPh>
    <phoneticPr fontId="15"/>
  </si>
  <si>
    <t>（１人当り</t>
    <rPh sb="2" eb="3">
      <t>ニン</t>
    </rPh>
    <rPh sb="3" eb="4">
      <t>アタ</t>
    </rPh>
    <phoneticPr fontId="15"/>
  </si>
  <si>
    <t>㎡）</t>
    <phoneticPr fontId="15"/>
  </si>
  <si>
    <t>換気エリアの床面積（㎡）
※収容定員を②で算定した場合のみ記入</t>
    <rPh sb="0" eb="2">
      <t>カンキ</t>
    </rPh>
    <rPh sb="6" eb="9">
      <t>ユカメンセキ</t>
    </rPh>
    <rPh sb="14" eb="16">
      <t>シュウヨウ</t>
    </rPh>
    <rPh sb="16" eb="18">
      <t>テイイン</t>
    </rPh>
    <rPh sb="21" eb="23">
      <t>サンテイ</t>
    </rPh>
    <rPh sb="25" eb="27">
      <t>バアイ</t>
    </rPh>
    <rPh sb="29" eb="31">
      <t>キニュウ</t>
    </rPh>
    <phoneticPr fontId="15"/>
  </si>
  <si>
    <t>換気量（㎥/h）
【B】</t>
    <rPh sb="0" eb="3">
      <t>カンキリョウ</t>
    </rPh>
    <phoneticPr fontId="15"/>
  </si>
  <si>
    <t>1人当り換気量（㎥/h）
【B/A】</t>
    <phoneticPr fontId="15"/>
  </si>
  <si>
    <t>※換気量が異なる複数の換気エリアについて補助を受けようとする場合は、換気エリア毎に上表を作成してください。また、表が不足する場合は、コピーしてください。</t>
    <rPh sb="3" eb="4">
      <t>リョウ</t>
    </rPh>
    <rPh sb="8" eb="10">
      <t>フクスウ</t>
    </rPh>
    <rPh sb="11" eb="13">
      <t>カンキ</t>
    </rPh>
    <rPh sb="20" eb="22">
      <t>ホジョ</t>
    </rPh>
    <rPh sb="23" eb="24">
      <t>ウ</t>
    </rPh>
    <rPh sb="30" eb="32">
      <t>バアイ</t>
    </rPh>
    <rPh sb="34" eb="36">
      <t>カンキ</t>
    </rPh>
    <rPh sb="39" eb="40">
      <t>ゴト</t>
    </rPh>
    <rPh sb="44" eb="46">
      <t>サクセイ</t>
    </rPh>
    <rPh sb="56" eb="57">
      <t>ヒョウ</t>
    </rPh>
    <rPh sb="58" eb="60">
      <t>フソク</t>
    </rPh>
    <rPh sb="62" eb="64">
      <t>バアイ</t>
    </rPh>
    <phoneticPr fontId="15"/>
  </si>
  <si>
    <t>換気量確認シート</t>
    <rPh sb="0" eb="3">
      <t>カンキリョウ</t>
    </rPh>
    <rPh sb="3" eb="5">
      <t>カクニン</t>
    </rPh>
    <phoneticPr fontId="15"/>
  </si>
  <si>
    <t>＜換気量確認シート２＞</t>
    <rPh sb="1" eb="4">
      <t>カンキリョウ</t>
    </rPh>
    <rPh sb="4" eb="6">
      <t>カクニン</t>
    </rPh>
    <phoneticPr fontId="15"/>
  </si>
  <si>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設置されている場合、必ず記載する。</t>
    </r>
    <rPh sb="1" eb="2">
      <t>カク</t>
    </rPh>
    <rPh sb="2" eb="4">
      <t>カンキ</t>
    </rPh>
    <rPh sb="8" eb="10">
      <t>カンキ</t>
    </rPh>
    <rPh sb="10" eb="12">
      <t>セツビ</t>
    </rPh>
    <rPh sb="13" eb="15">
      <t>フクスウ</t>
    </rPh>
    <rPh sb="15" eb="17">
      <t>セッチ</t>
    </rPh>
    <rPh sb="22" eb="24">
      <t>バアイ</t>
    </rPh>
    <rPh sb="25" eb="26">
      <t>カナラ</t>
    </rPh>
    <rPh sb="27" eb="29">
      <t>キサイ</t>
    </rPh>
    <phoneticPr fontId="15"/>
  </si>
  <si>
    <t>換気エリア①：</t>
    <rPh sb="0" eb="2">
      <t>カンキ</t>
    </rPh>
    <phoneticPr fontId="16"/>
  </si>
  <si>
    <t>現状</t>
    <rPh sb="0" eb="2">
      <t>ゲンジョウ</t>
    </rPh>
    <phoneticPr fontId="16"/>
  </si>
  <si>
    <t>更新・増設後</t>
    <rPh sb="0" eb="2">
      <t>コウシン</t>
    </rPh>
    <rPh sb="3" eb="5">
      <t>ゾウセツ</t>
    </rPh>
    <rPh sb="5" eb="6">
      <t>ゴ</t>
    </rPh>
    <phoneticPr fontId="16"/>
  </si>
  <si>
    <t>機器名</t>
    <rPh sb="0" eb="2">
      <t>キキ</t>
    </rPh>
    <rPh sb="2" eb="3">
      <t>メイ</t>
    </rPh>
    <phoneticPr fontId="16"/>
  </si>
  <si>
    <t>計</t>
    <rPh sb="0" eb="1">
      <t>ケイ</t>
    </rPh>
    <phoneticPr fontId="16"/>
  </si>
  <si>
    <t>換気エリア②：</t>
    <rPh sb="0" eb="2">
      <t>カンキ</t>
    </rPh>
    <phoneticPr fontId="16"/>
  </si>
  <si>
    <t>※表が不足する場合は、コピーして使用してください。</t>
    <rPh sb="16" eb="18">
      <t>シヨウ</t>
    </rPh>
    <phoneticPr fontId="16"/>
  </si>
  <si>
    <t>機器名</t>
    <rPh sb="0" eb="2">
      <t>キキ</t>
    </rPh>
    <rPh sb="2" eb="3">
      <t>メイ</t>
    </rPh>
    <phoneticPr fontId="15"/>
  </si>
  <si>
    <t>機器名を仕様書等から記載してください。
（例）全熱交換器、天井換気扇、エアハンドリングユニット、
　　　ユニット型空調機、外調機、外気処理ユニットなど</t>
    <rPh sb="0" eb="2">
      <t>キキ</t>
    </rPh>
    <rPh sb="2" eb="3">
      <t>メイ</t>
    </rPh>
    <rPh sb="4" eb="7">
      <t>シヨウショ</t>
    </rPh>
    <rPh sb="7" eb="8">
      <t>トウ</t>
    </rPh>
    <rPh sb="10" eb="12">
      <t>キサイ</t>
    </rPh>
    <rPh sb="21" eb="22">
      <t>レイ</t>
    </rPh>
    <rPh sb="23" eb="24">
      <t>ゼン</t>
    </rPh>
    <rPh sb="24" eb="28">
      <t>ネツコウカンキ</t>
    </rPh>
    <rPh sb="29" eb="31">
      <t>テンジョウ</t>
    </rPh>
    <rPh sb="31" eb="34">
      <t>カンキセン</t>
    </rPh>
    <rPh sb="56" eb="57">
      <t>ガタ</t>
    </rPh>
    <rPh sb="57" eb="60">
      <t>クウチョウキ</t>
    </rPh>
    <rPh sb="61" eb="64">
      <t>ガイチョウキ</t>
    </rPh>
    <rPh sb="65" eb="67">
      <t>ガイキ</t>
    </rPh>
    <rPh sb="67" eb="69">
      <t>ショリ</t>
    </rPh>
    <phoneticPr fontId="15"/>
  </si>
  <si>
    <t>それぞれの機器の仕様書等を参考に記入してください。</t>
    <rPh sb="5" eb="7">
      <t>キキ</t>
    </rPh>
    <rPh sb="8" eb="11">
      <t>シヨウショ</t>
    </rPh>
    <phoneticPr fontId="15"/>
  </si>
  <si>
    <t>全熱交換機</t>
    <rPh sb="0" eb="1">
      <t>ゼン</t>
    </rPh>
    <rPh sb="1" eb="2">
      <t>ネツ</t>
    </rPh>
    <rPh sb="2" eb="5">
      <t>コウカンキ</t>
    </rPh>
    <phoneticPr fontId="15"/>
  </si>
  <si>
    <t>ユニット型空調機</t>
    <rPh sb="4" eb="5">
      <t>ガタ</t>
    </rPh>
    <rPh sb="5" eb="8">
      <t>クウチョウキ</t>
    </rPh>
    <phoneticPr fontId="15"/>
  </si>
  <si>
    <t>換気設備（全熱交換器）改修工事一式</t>
    <phoneticPr fontId="15"/>
  </si>
  <si>
    <t>【 工事請負費 】</t>
    <rPh sb="2" eb="4">
      <t>コウジ</t>
    </rPh>
    <rPh sb="4" eb="6">
      <t>ウケオイ</t>
    </rPh>
    <rPh sb="6" eb="7">
      <t>ヒ</t>
    </rPh>
    <phoneticPr fontId="19"/>
  </si>
  <si>
    <t>換気設備（ユニット型空調機）改修工事一式</t>
    <phoneticPr fontId="15"/>
  </si>
  <si>
    <t>換気設備（天井換気扇）改修工事一式</t>
    <rPh sb="5" eb="7">
      <t>テンジョウ</t>
    </rPh>
    <rPh sb="7" eb="10">
      <t>カンキセン</t>
    </rPh>
    <phoneticPr fontId="15"/>
  </si>
  <si>
    <t>【修繕費】</t>
    <rPh sb="1" eb="4">
      <t>シュウゼンヒ</t>
    </rPh>
    <phoneticPr fontId="15"/>
  </si>
  <si>
    <t>トイレ洗面台自動水栓改修</t>
    <phoneticPr fontId="15"/>
  </si>
  <si>
    <t xml:space="preserve">空調設備部品取り換え修理 </t>
    <rPh sb="4" eb="6">
      <t>ブヒン</t>
    </rPh>
    <phoneticPr fontId="15"/>
  </si>
  <si>
    <t>数量
【A】</t>
    <rPh sb="0" eb="2">
      <t>スウリョウ</t>
    </rPh>
    <phoneticPr fontId="16"/>
  </si>
  <si>
    <t>換気量（㎥/h）
【B】</t>
    <rPh sb="0" eb="2">
      <t>カンキ</t>
    </rPh>
    <rPh sb="2" eb="3">
      <t>リョウ</t>
    </rPh>
    <phoneticPr fontId="16"/>
  </si>
  <si>
    <t>換気量（㎥/h）
【A×B】</t>
    <rPh sb="0" eb="2">
      <t>カンキ</t>
    </rPh>
    <rPh sb="2" eb="3">
      <t>リョウ</t>
    </rPh>
    <phoneticPr fontId="16"/>
  </si>
  <si>
    <t>全熱交換機（既存）</t>
    <rPh sb="0" eb="1">
      <t>ゼン</t>
    </rPh>
    <rPh sb="1" eb="2">
      <t>ネツ</t>
    </rPh>
    <rPh sb="2" eb="5">
      <t>コウカンキ</t>
    </rPh>
    <rPh sb="6" eb="8">
      <t>キゾン</t>
    </rPh>
    <phoneticPr fontId="15"/>
  </si>
  <si>
    <t>天井換気扇（増設）</t>
    <rPh sb="0" eb="2">
      <t>テンジョウ</t>
    </rPh>
    <rPh sb="2" eb="5">
      <t>カンキセン</t>
    </rPh>
    <rPh sb="6" eb="8">
      <t>ゾウセツ</t>
    </rPh>
    <phoneticPr fontId="15"/>
  </si>
  <si>
    <t>それぞれの機器の数量を記入してください。
機器により換気量が異なる場合は、行を分けて記入してください。</t>
    <rPh sb="5" eb="7">
      <t>キキ</t>
    </rPh>
    <rPh sb="8" eb="10">
      <t>スウリョウ</t>
    </rPh>
    <rPh sb="21" eb="23">
      <t>キキ</t>
    </rPh>
    <rPh sb="26" eb="29">
      <t>カンキリョウ</t>
    </rPh>
    <rPh sb="30" eb="31">
      <t>コト</t>
    </rPh>
    <rPh sb="33" eb="35">
      <t>バアイ</t>
    </rPh>
    <rPh sb="37" eb="38">
      <t>ギョウ</t>
    </rPh>
    <rPh sb="39" eb="40">
      <t>ワ</t>
    </rPh>
    <rPh sb="42" eb="44">
      <t>キニュウ</t>
    </rPh>
    <phoneticPr fontId="15"/>
  </si>
  <si>
    <t>数量
【A】</t>
    <rPh sb="0" eb="2">
      <t>スウリョウ</t>
    </rPh>
    <phoneticPr fontId="15"/>
  </si>
  <si>
    <t>換気量
【B】</t>
    <rPh sb="0" eb="3">
      <t>カンキリョウ</t>
    </rPh>
    <phoneticPr fontId="15"/>
  </si>
  <si>
    <t>法人番号</t>
    <rPh sb="0" eb="2">
      <t>ホウジン</t>
    </rPh>
    <rPh sb="2" eb="4">
      <t>バンゴウ</t>
    </rPh>
    <phoneticPr fontId="15"/>
  </si>
  <si>
    <t>　国立、公立又は私立のいずれかをチェックしてください。</t>
    <rPh sb="1" eb="3">
      <t>コクリツ</t>
    </rPh>
    <rPh sb="4" eb="6">
      <t>コウリツ</t>
    </rPh>
    <rPh sb="6" eb="7">
      <t>マタ</t>
    </rPh>
    <rPh sb="8" eb="10">
      <t>シリツ</t>
    </rPh>
    <phoneticPr fontId="15"/>
  </si>
  <si>
    <t>　設置者、管理者又は実行委員会等のいずれかをチェックしてください。</t>
    <rPh sb="1" eb="4">
      <t>セッチシャ</t>
    </rPh>
    <rPh sb="5" eb="8">
      <t>カンリシャ</t>
    </rPh>
    <rPh sb="10" eb="12">
      <t>ジッコウ</t>
    </rPh>
    <rPh sb="12" eb="15">
      <t>イインカイ</t>
    </rPh>
    <rPh sb="15" eb="16">
      <t>トウ</t>
    </rPh>
    <phoneticPr fontId="15"/>
  </si>
  <si>
    <t>名称
代表者職名・氏名
所在地
電話番号
法人番号</t>
    <rPh sb="0" eb="2">
      <t>メイショウ</t>
    </rPh>
    <rPh sb="3" eb="6">
      <t>ダイヒョウシャ</t>
    </rPh>
    <rPh sb="6" eb="8">
      <t>ショクメイ</t>
    </rPh>
    <rPh sb="9" eb="11">
      <t>シメイ</t>
    </rPh>
    <rPh sb="12" eb="15">
      <t>ショザイチ</t>
    </rPh>
    <rPh sb="16" eb="18">
      <t>デンワ</t>
    </rPh>
    <rPh sb="18" eb="20">
      <t>バンゴウ</t>
    </rPh>
    <rPh sb="21" eb="23">
      <t>ホウジン</t>
    </rPh>
    <rPh sb="23" eb="25">
      <t>バンゴウ</t>
    </rPh>
    <phoneticPr fontId="15"/>
  </si>
  <si>
    <r>
      <t>　「空調設備等の改修事業」のうち、「空調部品交換・保守点検」、「本体機器の更新・増設」のそれぞれ該当する表に記入してください。
　</t>
    </r>
    <r>
      <rPr>
        <u/>
        <sz val="10"/>
        <rFont val="ＭＳ 明朝"/>
        <family val="1"/>
        <charset val="128"/>
      </rPr>
      <t>本体機器の更新・増設の場合は、換気量確認シート（各換気エリアに換気設備が複数設置されている場合は、様式４－３にも記入してください。）にも記入</t>
    </r>
    <r>
      <rPr>
        <sz val="10"/>
        <rFont val="ＭＳ 明朝"/>
        <family val="1"/>
        <charset val="128"/>
      </rPr>
      <t>してください。
　事業期間をそれぞれ記入してください。（「空調部品交換・保守点検」は、令和４年１月３１日まで、「本体機器の更新・増設」は、令和４年３月３１日まで）</t>
    </r>
    <rPh sb="6" eb="7">
      <t>トウ</t>
    </rPh>
    <rPh sb="48" eb="50">
      <t>ガイトウ</t>
    </rPh>
    <rPh sb="52" eb="53">
      <t>ヒョウ</t>
    </rPh>
    <rPh sb="54" eb="56">
      <t>キニュウ</t>
    </rPh>
    <rPh sb="76" eb="78">
      <t>バアイ</t>
    </rPh>
    <rPh sb="80" eb="83">
      <t>カンキリョウ</t>
    </rPh>
    <rPh sb="83" eb="85">
      <t>カクニン</t>
    </rPh>
    <rPh sb="114" eb="116">
      <t>ヨウシキ</t>
    </rPh>
    <rPh sb="121" eb="123">
      <t>キニュウ</t>
    </rPh>
    <rPh sb="133" eb="135">
      <t>キニュウ</t>
    </rPh>
    <rPh sb="144" eb="146">
      <t>ジギョウ</t>
    </rPh>
    <rPh sb="146" eb="148">
      <t>キカン</t>
    </rPh>
    <rPh sb="153" eb="155">
      <t>キニュウ</t>
    </rPh>
    <rPh sb="178" eb="180">
      <t>レイワ</t>
    </rPh>
    <rPh sb="181" eb="182">
      <t>ネン</t>
    </rPh>
    <rPh sb="183" eb="184">
      <t>ガツ</t>
    </rPh>
    <rPh sb="186" eb="187">
      <t>ニチ</t>
    </rPh>
    <rPh sb="204" eb="206">
      <t>レイワ</t>
    </rPh>
    <rPh sb="207" eb="208">
      <t>ネン</t>
    </rPh>
    <rPh sb="209" eb="210">
      <t>ガツ</t>
    </rPh>
    <rPh sb="212" eb="213">
      <t>ニチ</t>
    </rPh>
    <phoneticPr fontId="15"/>
  </si>
  <si>
    <t>＜施設の延べ床面積＞
　単独施設の場合、当該施設の延べ床面積を記載してください。
　商業施設等の一部に入居しているなど、複合施設の一部である場合は、入居している建物全体の延床面積を記載してください。
＜収容定員＞
①客席や会議室など定員が設定されているエリアについては、その人数を記載してください。
②それ以外の場合は、換気エリアの面積に対し、１人当りの面積を３㎡以上で算出してください。（ライブハウスの公演会場など、客席が設定されておらず立ち見を前提とするエリアは1㎡以上とすることも可とします。）
※収容定員の算定方法について、①②のうち、該当するものをチェックしてください。（②の場合、１人当りの面積も記載してください。）
＜換気エリアの延べ床面積＞
　収容定員を②の方法で算定した場合は、必ず記載してください。
＜換気量＞
　現在の機器と更新する機器、それぞれの仕様書等を参考に記入してください。換気量が複数の機器の合計値である場合は、様式４－３＜換気量確認シート２＞を作成してください。
　１人当り換気量は、自動計算されます。</t>
    <rPh sb="1" eb="3">
      <t>シセツ</t>
    </rPh>
    <rPh sb="4" eb="5">
      <t>ノ</t>
    </rPh>
    <rPh sb="6" eb="9">
      <t>ユカメンセキ</t>
    </rPh>
    <rPh sb="12" eb="14">
      <t>タンドク</t>
    </rPh>
    <rPh sb="14" eb="16">
      <t>シセツ</t>
    </rPh>
    <rPh sb="17" eb="19">
      <t>バアイ</t>
    </rPh>
    <rPh sb="20" eb="22">
      <t>トウガイ</t>
    </rPh>
    <rPh sb="22" eb="24">
      <t>シセツ</t>
    </rPh>
    <rPh sb="25" eb="26">
      <t>ノ</t>
    </rPh>
    <rPh sb="27" eb="30">
      <t>ユカメンセキ</t>
    </rPh>
    <rPh sb="31" eb="33">
      <t>キサイ</t>
    </rPh>
    <rPh sb="42" eb="44">
      <t>ショウギョウ</t>
    </rPh>
    <rPh sb="44" eb="46">
      <t>シセツ</t>
    </rPh>
    <rPh sb="46" eb="47">
      <t>トウ</t>
    </rPh>
    <rPh sb="51" eb="53">
      <t>ニュウキョ</t>
    </rPh>
    <rPh sb="60" eb="62">
      <t>フクゴウ</t>
    </rPh>
    <rPh sb="62" eb="64">
      <t>シセツ</t>
    </rPh>
    <rPh sb="65" eb="67">
      <t>イチブ</t>
    </rPh>
    <rPh sb="70" eb="72">
      <t>バアイ</t>
    </rPh>
    <rPh sb="74" eb="76">
      <t>ニュウキョ</t>
    </rPh>
    <rPh sb="80" eb="82">
      <t>タテモノ</t>
    </rPh>
    <rPh sb="82" eb="84">
      <t>ゼンタイ</t>
    </rPh>
    <rPh sb="85" eb="87">
      <t>ノベユカ</t>
    </rPh>
    <rPh sb="87" eb="89">
      <t>メンセキ</t>
    </rPh>
    <rPh sb="90" eb="92">
      <t>キサイ</t>
    </rPh>
    <rPh sb="253" eb="255">
      <t>シュウヨウ</t>
    </rPh>
    <rPh sb="255" eb="257">
      <t>テイイン</t>
    </rPh>
    <rPh sb="258" eb="260">
      <t>サンテイ</t>
    </rPh>
    <rPh sb="273" eb="275">
      <t>ガイトウ</t>
    </rPh>
    <rPh sb="294" eb="296">
      <t>バアイ</t>
    </rPh>
    <rPh sb="298" eb="299">
      <t>ニン</t>
    </rPh>
    <rPh sb="299" eb="300">
      <t>アタ</t>
    </rPh>
    <rPh sb="302" eb="304">
      <t>メンセキ</t>
    </rPh>
    <rPh sb="305" eb="307">
      <t>キサイ</t>
    </rPh>
    <rPh sb="318" eb="320">
      <t>カンキ</t>
    </rPh>
    <rPh sb="324" eb="325">
      <t>ノ</t>
    </rPh>
    <rPh sb="326" eb="329">
      <t>ユカメンセキ</t>
    </rPh>
    <rPh sb="332" eb="334">
      <t>シュウヨウ</t>
    </rPh>
    <rPh sb="334" eb="336">
      <t>テイイン</t>
    </rPh>
    <rPh sb="339" eb="341">
      <t>ホウホウ</t>
    </rPh>
    <rPh sb="342" eb="344">
      <t>サンテイ</t>
    </rPh>
    <rPh sb="346" eb="348">
      <t>バアイ</t>
    </rPh>
    <rPh sb="350" eb="351">
      <t>カナラ</t>
    </rPh>
    <rPh sb="352" eb="354">
      <t>キサイ</t>
    </rPh>
    <rPh sb="364" eb="367">
      <t>カンキリョウ</t>
    </rPh>
    <rPh sb="396" eb="398">
      <t>キニュウ</t>
    </rPh>
    <rPh sb="455" eb="456">
      <t>ニン</t>
    </rPh>
    <rPh sb="456" eb="457">
      <t>アタ</t>
    </rPh>
    <rPh sb="458" eb="461">
      <t>カンキリョウ</t>
    </rPh>
    <rPh sb="463" eb="465">
      <t>ジドウ</t>
    </rPh>
    <rPh sb="465" eb="467">
      <t>ケイサン</t>
    </rPh>
    <phoneticPr fontId="15"/>
  </si>
  <si>
    <t>※換気量が複数の換気設備の合計値である場合は、様式４－３＜換気量確認シート２＞を作成してください。</t>
    <rPh sb="1" eb="4">
      <t>カンキリョウ</t>
    </rPh>
    <rPh sb="5" eb="7">
      <t>フクスウ</t>
    </rPh>
    <rPh sb="8" eb="10">
      <t>カンキ</t>
    </rPh>
    <rPh sb="10" eb="12">
      <t>セツビ</t>
    </rPh>
    <rPh sb="13" eb="16">
      <t>ゴウケイチ</t>
    </rPh>
    <rPh sb="19" eb="21">
      <t>バアイ</t>
    </rPh>
    <phoneticPr fontId="15"/>
  </si>
  <si>
    <t>○○市予算　30,001,000円
うち新型コロナウイルス感染症対応地方創生臨時交付金23,840,000円</t>
    <rPh sb="16" eb="17">
      <t>エン</t>
    </rPh>
    <rPh sb="20" eb="22">
      <t>シンガタ</t>
    </rPh>
    <rPh sb="29" eb="32">
      <t>カンセンショウ</t>
    </rPh>
    <rPh sb="32" eb="34">
      <t>タイオウ</t>
    </rPh>
    <rPh sb="34" eb="36">
      <t>チホウ</t>
    </rPh>
    <rPh sb="36" eb="38">
      <t>ソウセイ</t>
    </rPh>
    <rPh sb="38" eb="40">
      <t>リンジ</t>
    </rPh>
    <rPh sb="40" eb="43">
      <t>コウフキン</t>
    </rPh>
    <rPh sb="53" eb="54">
      <t>エン</t>
    </rPh>
    <phoneticPr fontId="15"/>
  </si>
  <si>
    <t>○○文化会館</t>
    <rPh sb="2" eb="4">
      <t>ブンカ</t>
    </rPh>
    <rPh sb="4" eb="6">
      <t>カイカン</t>
    </rPh>
    <phoneticPr fontId="16"/>
  </si>
  <si>
    <t>○○文化会館感染防止対策事業・○○文化会館配信環境整備事業</t>
    <rPh sb="2" eb="4">
      <t>ブンカ</t>
    </rPh>
    <rPh sb="4" eb="6">
      <t>カイカン</t>
    </rPh>
    <rPh sb="17" eb="19">
      <t>ブンカ</t>
    </rPh>
    <rPh sb="19" eb="21">
      <t>カイカン</t>
    </rPh>
    <phoneticPr fontId="16"/>
  </si>
  <si>
    <t>○○文化会館感染防止対策事業・○○文化会館配信環境整備事業</t>
    <rPh sb="2" eb="4">
      <t>ブンカ</t>
    </rPh>
    <rPh sb="4" eb="6">
      <t>カイカン</t>
    </rPh>
    <rPh sb="8" eb="10">
      <t>ボウシ</t>
    </rPh>
    <rPh sb="17" eb="19">
      <t>ブンカ</t>
    </rPh>
    <rPh sb="19" eb="21">
      <t>カイカン</t>
    </rPh>
    <rPh sb="21" eb="23">
      <t>ハイシン</t>
    </rPh>
    <rPh sb="23" eb="25">
      <t>カンキョウ</t>
    </rPh>
    <rPh sb="25" eb="27">
      <t>セイビ</t>
    </rPh>
    <rPh sb="27" eb="29">
      <t>ジギョウ</t>
    </rPh>
    <phoneticPr fontId="15"/>
  </si>
  <si>
    <t>○○文化会館感染防止対策事業・○○文化会館配信環境整備事業</t>
    <rPh sb="2" eb="4">
      <t>ブンカ</t>
    </rPh>
    <rPh sb="4" eb="6">
      <t>カイカン</t>
    </rPh>
    <rPh sb="17" eb="19">
      <t>ブンカ</t>
    </rPh>
    <rPh sb="19" eb="21">
      <t>カイカン</t>
    </rPh>
    <phoneticPr fontId="15"/>
  </si>
  <si>
    <t>ホール</t>
    <phoneticPr fontId="15"/>
  </si>
  <si>
    <t>リハーサル室</t>
    <rPh sb="5" eb="6">
      <t>シツ</t>
    </rPh>
    <phoneticPr fontId="15"/>
  </si>
  <si>
    <t>※劇場・音楽堂、ライブハウスのみ
　　施設が主催等の公演実績数
　（2019年又は2020年）</t>
    <rPh sb="1" eb="3">
      <t>ゲキジョウ</t>
    </rPh>
    <rPh sb="4" eb="7">
      <t>オンガクドウ</t>
    </rPh>
    <rPh sb="19" eb="21">
      <t>シセツ</t>
    </rPh>
    <rPh sb="22" eb="24">
      <t>シュサイ</t>
    </rPh>
    <rPh sb="24" eb="25">
      <t>ナド</t>
    </rPh>
    <rPh sb="26" eb="28">
      <t>コウエン</t>
    </rPh>
    <rPh sb="28" eb="30">
      <t>ジッセキ</t>
    </rPh>
    <rPh sb="30" eb="31">
      <t>スウ</t>
    </rPh>
    <rPh sb="38" eb="39">
      <t>ネン</t>
    </rPh>
    <rPh sb="39" eb="40">
      <t>マタ</t>
    </rPh>
    <rPh sb="45" eb="46">
      <t>ネン</t>
    </rPh>
    <phoneticPr fontId="15"/>
  </si>
  <si>
    <t>　本事業の名称を記載してください。
　（事業の名称は、対象とする施設名を冒頭に入れ、「○○劇場感染拡大予防事業、○○ライブハウス配信環境整備事業　など」と記載ください。）
　事業計画書（様式２）の「事業の名称」と同じになります。</t>
    <rPh sb="1" eb="2">
      <t>ホン</t>
    </rPh>
    <rPh sb="2" eb="4">
      <t>ジギョウ</t>
    </rPh>
    <rPh sb="5" eb="7">
      <t>メイショウ</t>
    </rPh>
    <rPh sb="8" eb="10">
      <t>キサイ</t>
    </rPh>
    <rPh sb="45" eb="47">
      <t>ゲキジョウ</t>
    </rPh>
    <rPh sb="49" eb="51">
      <t>カクダイ</t>
    </rPh>
    <rPh sb="51" eb="53">
      <t>ヨボウ</t>
    </rPh>
    <rPh sb="87" eb="89">
      <t>ジギョウ</t>
    </rPh>
    <rPh sb="89" eb="91">
      <t>ケイカク</t>
    </rPh>
    <rPh sb="91" eb="92">
      <t>ショ</t>
    </rPh>
    <rPh sb="93" eb="95">
      <t>ヨウシキ</t>
    </rPh>
    <rPh sb="99" eb="101">
      <t>ジギョウ</t>
    </rPh>
    <rPh sb="102" eb="104">
      <t>メイショウ</t>
    </rPh>
    <rPh sb="106" eb="107">
      <t>オナ</t>
    </rPh>
    <phoneticPr fontId="15"/>
  </si>
  <si>
    <t>○○文化会館において、ガイドラインを踏まえた感染症防止対策を推進するため、以下の事業を実施する。
○○文化会館において、配信等に必要な機材等の環境整備を実施する。</t>
    <rPh sb="2" eb="4">
      <t>ブンカ</t>
    </rPh>
    <rPh sb="4" eb="6">
      <t>カイカン</t>
    </rPh>
    <rPh sb="18" eb="19">
      <t>フ</t>
    </rPh>
    <rPh sb="22" eb="25">
      <t>カンセンショウ</t>
    </rPh>
    <rPh sb="25" eb="27">
      <t>ボウシ</t>
    </rPh>
    <rPh sb="27" eb="29">
      <t>タイサク</t>
    </rPh>
    <rPh sb="51" eb="53">
      <t>ブンカ</t>
    </rPh>
    <rPh sb="53" eb="55">
      <t>カイカン</t>
    </rPh>
    <rPh sb="60" eb="62">
      <t>ハイシン</t>
    </rPh>
    <rPh sb="62" eb="63">
      <t>トウ</t>
    </rPh>
    <rPh sb="64" eb="66">
      <t>ヒツヨウ</t>
    </rPh>
    <rPh sb="67" eb="69">
      <t>キザイ</t>
    </rPh>
    <rPh sb="69" eb="70">
      <t>トウ</t>
    </rPh>
    <rPh sb="71" eb="73">
      <t>カンキョウ</t>
    </rPh>
    <rPh sb="73" eb="75">
      <t>セイビ</t>
    </rPh>
    <rPh sb="76" eb="78">
      <t>ジッシ</t>
    </rPh>
    <phoneticPr fontId="15"/>
  </si>
  <si>
    <t>劇場、音楽堂等における新型コロナウイルス感染拡大予防ガイドライン</t>
    <rPh sb="0" eb="2">
      <t>ゲキジョウ</t>
    </rPh>
    <rPh sb="3" eb="6">
      <t>オンガクドウ</t>
    </rPh>
    <rPh sb="6" eb="7">
      <t>ナド</t>
    </rPh>
    <rPh sb="11" eb="13">
      <t>シンガタ</t>
    </rPh>
    <rPh sb="20" eb="22">
      <t>カンセン</t>
    </rPh>
    <rPh sb="22" eb="24">
      <t>カクダイ</t>
    </rPh>
    <rPh sb="24" eb="26">
      <t>ヨボウ</t>
    </rPh>
    <phoneticPr fontId="15"/>
  </si>
  <si>
    <t>・来館者が滞在するロビーの空調部品の交換及び保守点検を実施し、安心・安全を確保する。
・ホールの空調設備の本体機器の更新を行い、必要換気量を確保し、安心・安全を確保する。
　設計：○月～○月
　施工：○月～○月
・トイレの便器等の抗菌化を実施し、安心・安全を確保する。</t>
    <rPh sb="1" eb="4">
      <t>ライカンシャ</t>
    </rPh>
    <rPh sb="5" eb="7">
      <t>タイザイ</t>
    </rPh>
    <rPh sb="13" eb="15">
      <t>クウチョウ</t>
    </rPh>
    <rPh sb="15" eb="17">
      <t>ブヒン</t>
    </rPh>
    <rPh sb="18" eb="20">
      <t>コウカン</t>
    </rPh>
    <rPh sb="20" eb="21">
      <t>オヨ</t>
    </rPh>
    <rPh sb="22" eb="24">
      <t>ホシュ</t>
    </rPh>
    <rPh sb="24" eb="26">
      <t>テンケン</t>
    </rPh>
    <rPh sb="27" eb="29">
      <t>ジッシ</t>
    </rPh>
    <rPh sb="31" eb="33">
      <t>アンシン</t>
    </rPh>
    <rPh sb="34" eb="36">
      <t>アンゼン</t>
    </rPh>
    <rPh sb="37" eb="39">
      <t>カクホ</t>
    </rPh>
    <rPh sb="48" eb="50">
      <t>クウチョウ</t>
    </rPh>
    <rPh sb="50" eb="52">
      <t>セツビ</t>
    </rPh>
    <rPh sb="53" eb="55">
      <t>ホンタイ</t>
    </rPh>
    <rPh sb="55" eb="57">
      <t>キキ</t>
    </rPh>
    <rPh sb="58" eb="60">
      <t>コウシン</t>
    </rPh>
    <rPh sb="61" eb="62">
      <t>オコナ</t>
    </rPh>
    <rPh sb="64" eb="66">
      <t>ヒツヨウ</t>
    </rPh>
    <rPh sb="66" eb="69">
      <t>カンキリョウ</t>
    </rPh>
    <rPh sb="70" eb="72">
      <t>カクホ</t>
    </rPh>
    <rPh sb="74" eb="76">
      <t>アンシン</t>
    </rPh>
    <rPh sb="77" eb="79">
      <t>アンゼン</t>
    </rPh>
    <rPh sb="80" eb="82">
      <t>カクホ</t>
    </rPh>
    <rPh sb="87" eb="89">
      <t>セッケイ</t>
    </rPh>
    <rPh sb="91" eb="92">
      <t>ツキ</t>
    </rPh>
    <rPh sb="94" eb="95">
      <t>ツキ</t>
    </rPh>
    <rPh sb="97" eb="99">
      <t>セコウ</t>
    </rPh>
    <rPh sb="101" eb="102">
      <t>ツキ</t>
    </rPh>
    <rPh sb="104" eb="105">
      <t>ツキ</t>
    </rPh>
    <rPh sb="111" eb="113">
      <t>ベンキ</t>
    </rPh>
    <rPh sb="113" eb="114">
      <t>トウ</t>
    </rPh>
    <rPh sb="115" eb="117">
      <t>コウキン</t>
    </rPh>
    <rPh sb="117" eb="118">
      <t>カ</t>
    </rPh>
    <rPh sb="119" eb="121">
      <t>ジッシ</t>
    </rPh>
    <rPh sb="123" eb="125">
      <t>アンシン</t>
    </rPh>
    <rPh sb="126" eb="128">
      <t>アンゼン</t>
    </rPh>
    <rPh sb="129" eb="131">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</si>
</sst>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0.0_ "/>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9"/>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
      <b/>
      <sz val="11"/>
      <color rgb="FFFF0000"/>
      <name val="ＭＳ ゴシック"/>
      <family val="3"/>
      <charset val="128"/>
    </font>
    <font>
      <sz val="11"/>
      <color rgb="FF000000"/>
      <name val="ＭＳ Ｐゴシック"/>
      <family val="3"/>
      <charset val="128"/>
    </font>
    <font>
      <b/>
      <sz val="10"/>
      <color rgb="FFFF0000"/>
      <name val="ＭＳ ゴシック"/>
      <family val="3"/>
      <charset val="128"/>
    </font>
    <font>
      <sz val="10"/>
      <name val="ＭＳ Ｐゴシック"/>
      <family val="2"/>
      <charset val="128"/>
      <scheme val="minor"/>
    </font>
    <font>
      <sz val="10"/>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sz val="11"/>
      <color indexed="81"/>
      <name val="ＭＳ ゴシック"/>
      <family val="3"/>
      <charset val="128"/>
    </font>
    <font>
      <sz val="10"/>
      <color theme="1"/>
      <name val="ＭＳ Ｐゴシック"/>
      <family val="2"/>
      <charset val="128"/>
      <scheme val="minor"/>
    </font>
    <font>
      <b/>
      <u/>
      <sz val="10"/>
      <color rgb="FFFF000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s>
  <borders count="12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29">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44" fillId="0" borderId="0"/>
    <xf numFmtId="0" fontId="1" fillId="0" borderId="0">
      <alignment vertical="center"/>
    </xf>
    <xf numFmtId="0" fontId="1" fillId="0" borderId="0">
      <alignment vertical="center"/>
    </xf>
  </cellStyleXfs>
  <cellXfs count="891">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177" fontId="23" fillId="0" borderId="0" xfId="5" applyNumberFormat="1" applyFont="1" applyFill="1" applyBorder="1" applyAlignment="1">
      <alignment horizontal="right" vertical="center"/>
    </xf>
    <xf numFmtId="0" fontId="20" fillId="0" borderId="0" xfId="2" applyFont="1" applyFill="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4" xfId="3" applyFont="1" applyFill="1" applyBorder="1" applyAlignment="1">
      <alignment horizontal="left" vertical="center" shrinkToFit="1"/>
    </xf>
    <xf numFmtId="0" fontId="28" fillId="0" borderId="66"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0" fontId="31" fillId="0" borderId="7" xfId="17" applyFont="1" applyBorder="1" applyAlignment="1">
      <alignment horizontal="center" vertical="center"/>
    </xf>
    <xf numFmtId="0" fontId="31" fillId="0" borderId="0" xfId="17" applyFont="1" applyAlignment="1">
      <alignment horizontal="center" vertical="center"/>
    </xf>
    <xf numFmtId="0" fontId="30" fillId="0" borderId="7" xfId="17" applyFont="1" applyBorder="1" applyAlignment="1">
      <alignment horizontal="left" vertical="center" wrapText="1"/>
    </xf>
    <xf numFmtId="0" fontId="31" fillId="0" borderId="0" xfId="17" applyFont="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0" fontId="24" fillId="0" borderId="7" xfId="17" applyFont="1" applyBorder="1" applyAlignment="1">
      <alignment horizontal="center" vertical="center"/>
    </xf>
    <xf numFmtId="0" fontId="28" fillId="0" borderId="7" xfId="17" applyFont="1" applyBorder="1" applyAlignment="1">
      <alignment horizontal="left" vertical="center" wrapText="1"/>
    </xf>
    <xf numFmtId="0" fontId="24" fillId="0" borderId="0" xfId="17" applyFont="1">
      <alignment vertical="center"/>
    </xf>
    <xf numFmtId="0" fontId="33" fillId="0" borderId="0" xfId="12" applyFont="1">
      <alignment vertical="center"/>
    </xf>
    <xf numFmtId="0" fontId="28" fillId="0" borderId="7" xfId="17" applyFont="1" applyFill="1" applyBorder="1" applyAlignment="1">
      <alignment horizontal="left" vertical="center" wrapText="1"/>
    </xf>
    <xf numFmtId="0" fontId="24" fillId="0" borderId="7" xfId="17" applyFont="1" applyFill="1" applyBorder="1" applyAlignment="1">
      <alignment horizontal="center" vertical="center"/>
    </xf>
    <xf numFmtId="0" fontId="24" fillId="0" borderId="0" xfId="17" applyFont="1" applyFill="1">
      <alignment vertical="center"/>
    </xf>
    <xf numFmtId="0" fontId="33"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3" applyFont="1" applyFill="1" applyBorder="1" applyAlignment="1">
      <alignment vertical="center" wrapText="1"/>
    </xf>
    <xf numFmtId="176" fontId="19" fillId="0" borderId="0" xfId="3" applyNumberFormat="1" applyFont="1" applyFill="1" applyBorder="1" applyAlignment="1">
      <alignment vertical="center" wrapText="1"/>
    </xf>
    <xf numFmtId="176" fontId="19" fillId="0" borderId="0" xfId="3" applyNumberFormat="1" applyFont="1" applyFill="1" applyBorder="1" applyAlignment="1">
      <alignment vertical="center"/>
    </xf>
    <xf numFmtId="0" fontId="19" fillId="0" borderId="0" xfId="3" applyFont="1" applyFill="1" applyAlignment="1">
      <alignment horizontal="center" vertical="center"/>
    </xf>
    <xf numFmtId="0" fontId="19" fillId="0" borderId="0" xfId="3" applyFont="1" applyFill="1">
      <alignment vertical="center"/>
    </xf>
    <xf numFmtId="0" fontId="36" fillId="0" borderId="0" xfId="3" applyFont="1" applyFill="1" applyBorder="1" applyAlignment="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7" fillId="0" borderId="8" xfId="3" applyFont="1" applyFill="1" applyBorder="1" applyAlignment="1">
      <alignment vertical="center"/>
    </xf>
    <xf numFmtId="0" fontId="20" fillId="0" borderId="0" xfId="9" applyFont="1">
      <alignment vertical="center"/>
    </xf>
    <xf numFmtId="0" fontId="38" fillId="0" borderId="7" xfId="17" applyFont="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0" fillId="0" borderId="0" xfId="3" applyFont="1" applyFill="1" applyAlignment="1">
      <alignment horizontal="center" vertical="center"/>
    </xf>
    <xf numFmtId="0" fontId="28" fillId="0" borderId="65" xfId="3" applyFont="1" applyFill="1" applyBorder="1" applyAlignment="1">
      <alignment horizontal="left" vertical="center" shrinkToFit="1"/>
    </xf>
    <xf numFmtId="0" fontId="20" fillId="0" borderId="0" xfId="3" applyFont="1" applyFill="1" applyAlignment="1">
      <alignment horizontal="center" vertical="center"/>
    </xf>
    <xf numFmtId="0" fontId="28" fillId="0" borderId="1" xfId="3" applyFont="1" applyFill="1" applyBorder="1" applyAlignment="1">
      <alignment horizontal="left" vertical="center"/>
    </xf>
    <xf numFmtId="0" fontId="28" fillId="0" borderId="65" xfId="3" applyFont="1" applyFill="1" applyBorder="1" applyAlignment="1">
      <alignment horizontal="left" vertical="center" shrinkToFit="1"/>
    </xf>
    <xf numFmtId="0" fontId="28" fillId="0" borderId="68" xfId="3" applyFont="1" applyFill="1" applyBorder="1" applyAlignment="1">
      <alignment horizontal="left" vertical="center" shrinkToFit="1"/>
    </xf>
    <xf numFmtId="0" fontId="28" fillId="0" borderId="69" xfId="3" applyFont="1" applyFill="1" applyBorder="1" applyAlignment="1">
      <alignment horizontal="left" vertical="center" shrinkToFit="1"/>
    </xf>
    <xf numFmtId="0" fontId="28" fillId="0" borderId="5" xfId="3" applyFont="1" applyFill="1" applyBorder="1" applyAlignment="1">
      <alignment horizontal="left" vertical="center"/>
    </xf>
    <xf numFmtId="0" fontId="28" fillId="0" borderId="7" xfId="19" applyFont="1" applyBorder="1" applyAlignment="1">
      <alignment horizontal="left" vertical="center" wrapText="1"/>
    </xf>
    <xf numFmtId="0" fontId="28" fillId="0" borderId="7" xfId="19" applyFont="1" applyFill="1" applyBorder="1" applyAlignment="1">
      <alignment horizontal="left" vertical="center" wrapText="1"/>
    </xf>
    <xf numFmtId="0" fontId="20" fillId="0" borderId="0" xfId="20" applyFont="1" applyFill="1">
      <alignment vertical="center"/>
    </xf>
    <xf numFmtId="38" fontId="20" fillId="0" borderId="0" xfId="21" applyFont="1" applyFill="1" applyAlignment="1">
      <alignment horizontal="right" vertical="center"/>
    </xf>
    <xf numFmtId="0" fontId="20" fillId="0" borderId="0" xfId="20" applyFont="1" applyFill="1" applyBorder="1">
      <alignment vertical="center"/>
    </xf>
    <xf numFmtId="0" fontId="20" fillId="0" borderId="0" xfId="20" applyFont="1" applyFill="1" applyAlignment="1">
      <alignment horizontal="center" vertical="center"/>
    </xf>
    <xf numFmtId="0" fontId="22" fillId="0" borderId="0" xfId="20" applyFont="1" applyFill="1">
      <alignment vertical="center"/>
    </xf>
    <xf numFmtId="0" fontId="20" fillId="0" borderId="8" xfId="20" applyFont="1" applyFill="1" applyBorder="1">
      <alignment vertical="center"/>
    </xf>
    <xf numFmtId="0" fontId="22" fillId="0" borderId="8" xfId="20" applyFont="1" applyFill="1" applyBorder="1" applyAlignment="1">
      <alignment horizontal="right" vertical="center"/>
    </xf>
    <xf numFmtId="0" fontId="0" fillId="0" borderId="0" xfId="0" applyBorder="1" applyAlignment="1">
      <alignment vertical="center"/>
    </xf>
    <xf numFmtId="0" fontId="20" fillId="0" borderId="3" xfId="20" applyFont="1" applyFill="1" applyBorder="1" applyAlignment="1">
      <alignment vertical="center"/>
    </xf>
    <xf numFmtId="0" fontId="20" fillId="0" borderId="3" xfId="20" applyFont="1" applyFill="1" applyBorder="1" applyAlignment="1">
      <alignment horizontal="center" vertical="center" shrinkToFit="1"/>
    </xf>
    <xf numFmtId="0" fontId="20" fillId="0" borderId="2" xfId="20" applyFont="1" applyFill="1" applyBorder="1" applyAlignment="1">
      <alignment horizontal="center" vertical="center" shrinkToFit="1"/>
    </xf>
    <xf numFmtId="0" fontId="28" fillId="0" borderId="64" xfId="20" applyFont="1" applyFill="1" applyBorder="1" applyAlignment="1">
      <alignment horizontal="left" vertical="center" shrinkToFit="1"/>
    </xf>
    <xf numFmtId="0" fontId="28" fillId="0" borderId="65" xfId="20" applyFont="1" applyFill="1" applyBorder="1" applyAlignment="1">
      <alignment horizontal="left" vertical="center" shrinkToFit="1"/>
    </xf>
    <xf numFmtId="0" fontId="28" fillId="0" borderId="66" xfId="20" applyFont="1" applyFill="1" applyBorder="1" applyAlignment="1">
      <alignment horizontal="left" vertical="center" shrinkToFit="1"/>
    </xf>
    <xf numFmtId="38" fontId="23" fillId="0" borderId="0" xfId="21" applyFont="1" applyFill="1" applyBorder="1" applyAlignment="1">
      <alignment vertical="center"/>
    </xf>
    <xf numFmtId="176" fontId="28" fillId="0" borderId="68" xfId="20" applyNumberFormat="1" applyFont="1" applyFill="1" applyBorder="1" applyAlignment="1">
      <alignment vertical="center" wrapText="1"/>
    </xf>
    <xf numFmtId="176" fontId="28" fillId="0" borderId="65" xfId="20" applyNumberFormat="1" applyFont="1" applyFill="1" applyBorder="1" applyAlignment="1">
      <alignment horizontal="right" vertical="center" wrapText="1"/>
    </xf>
    <xf numFmtId="0" fontId="22" fillId="0" borderId="0" xfId="24" applyFont="1" applyFill="1" applyBorder="1">
      <alignment vertical="center"/>
    </xf>
    <xf numFmtId="0" fontId="23" fillId="0" borderId="0" xfId="20" applyFont="1" applyFill="1" applyBorder="1" applyAlignment="1">
      <alignment vertical="center" wrapText="1"/>
    </xf>
    <xf numFmtId="0" fontId="23" fillId="0" borderId="0" xfId="20" applyFont="1" applyFill="1" applyBorder="1" applyAlignment="1">
      <alignment horizontal="left" vertical="center" wrapText="1"/>
    </xf>
    <xf numFmtId="176" fontId="23" fillId="0" borderId="0" xfId="20" applyNumberFormat="1" applyFont="1" applyFill="1" applyBorder="1" applyAlignment="1">
      <alignment vertical="center" wrapText="1"/>
    </xf>
    <xf numFmtId="0" fontId="39" fillId="0" borderId="0" xfId="22" applyFont="1" applyFill="1" applyAlignment="1" applyProtection="1">
      <alignment horizontal="left" vertical="center"/>
      <protection locked="0"/>
    </xf>
    <xf numFmtId="0" fontId="41" fillId="0" borderId="0" xfId="22" applyFont="1" applyFill="1" applyAlignment="1" applyProtection="1">
      <alignment horizontal="left" vertical="center"/>
      <protection locked="0"/>
    </xf>
    <xf numFmtId="0" fontId="20" fillId="0" borderId="0" xfId="20" applyFont="1" applyFill="1" applyBorder="1" applyAlignment="1">
      <alignment horizontal="center" vertical="center"/>
    </xf>
    <xf numFmtId="0" fontId="20" fillId="0" borderId="0" xfId="20" applyFont="1" applyFill="1" applyAlignment="1">
      <alignment vertical="center"/>
    </xf>
    <xf numFmtId="176" fontId="20" fillId="0" borderId="0" xfId="20" applyNumberFormat="1" applyFont="1" applyFill="1" applyBorder="1" applyAlignment="1">
      <alignment horizontal="right" vertical="center"/>
    </xf>
    <xf numFmtId="0" fontId="20" fillId="0" borderId="113" xfId="20" applyFont="1" applyFill="1" applyBorder="1" applyAlignment="1">
      <alignment vertical="center"/>
    </xf>
    <xf numFmtId="0" fontId="20" fillId="0" borderId="114" xfId="20" applyFont="1" applyFill="1" applyBorder="1" applyAlignment="1">
      <alignment vertical="center"/>
    </xf>
    <xf numFmtId="0" fontId="20" fillId="0" borderId="115" xfId="20" applyFont="1" applyFill="1" applyBorder="1" applyAlignment="1">
      <alignment vertical="center"/>
    </xf>
    <xf numFmtId="176" fontId="20" fillId="0" borderId="113" xfId="20" applyNumberFormat="1" applyFont="1" applyFill="1" applyBorder="1" applyAlignment="1">
      <alignment horizontal="right" vertical="center"/>
    </xf>
    <xf numFmtId="176" fontId="20" fillId="0" borderId="114" xfId="20" applyNumberFormat="1" applyFont="1" applyFill="1" applyBorder="1" applyAlignment="1">
      <alignment horizontal="right" vertical="center"/>
    </xf>
    <xf numFmtId="176" fontId="20" fillId="0" borderId="115" xfId="20" applyNumberFormat="1" applyFont="1" applyFill="1" applyBorder="1" applyAlignment="1">
      <alignment horizontal="right" vertical="center"/>
    </xf>
    <xf numFmtId="0" fontId="33" fillId="0" borderId="0" xfId="25" applyFont="1">
      <alignment vertical="center"/>
    </xf>
    <xf numFmtId="0" fontId="42" fillId="0" borderId="0" xfId="25" applyFont="1">
      <alignment vertical="center"/>
    </xf>
    <xf numFmtId="0" fontId="41" fillId="0" borderId="0" xfId="22" applyFont="1" applyFill="1" applyAlignment="1" applyProtection="1">
      <alignment horizontal="left" vertical="center" shrinkToFit="1"/>
      <protection locked="0"/>
    </xf>
    <xf numFmtId="0" fontId="33" fillId="0" borderId="0" xfId="25" applyFont="1" applyBorder="1" applyAlignment="1">
      <alignment vertical="center"/>
    </xf>
    <xf numFmtId="0" fontId="33" fillId="0" borderId="12" xfId="25" applyFont="1" applyBorder="1">
      <alignment vertical="center"/>
    </xf>
    <xf numFmtId="0" fontId="45" fillId="5" borderId="1" xfId="26" applyFont="1" applyFill="1" applyBorder="1" applyAlignment="1">
      <alignment vertical="center"/>
    </xf>
    <xf numFmtId="0" fontId="45" fillId="5" borderId="5" xfId="26" applyFont="1" applyFill="1" applyBorder="1" applyAlignment="1">
      <alignment vertical="center"/>
    </xf>
    <xf numFmtId="0" fontId="45" fillId="5" borderId="8" xfId="26" applyFont="1" applyFill="1" applyBorder="1" applyAlignment="1">
      <alignment vertical="center"/>
    </xf>
    <xf numFmtId="0" fontId="45" fillId="5" borderId="9" xfId="26" applyFont="1" applyFill="1" applyBorder="1" applyAlignment="1">
      <alignment vertical="center"/>
    </xf>
    <xf numFmtId="0" fontId="33" fillId="0" borderId="0" xfId="25" applyFont="1" applyAlignment="1">
      <alignment vertical="top"/>
    </xf>
    <xf numFmtId="0" fontId="31" fillId="0" borderId="7" xfId="19" applyFont="1" applyBorder="1" applyAlignment="1">
      <alignment horizontal="center" vertical="center"/>
    </xf>
    <xf numFmtId="0" fontId="24" fillId="0" borderId="7" xfId="19" applyFont="1" applyFill="1" applyBorder="1" applyAlignment="1">
      <alignment horizontal="center" vertical="center"/>
    </xf>
    <xf numFmtId="0" fontId="31" fillId="0" borderId="0" xfId="19" applyFont="1" applyAlignment="1">
      <alignment horizontal="center" vertical="center"/>
    </xf>
    <xf numFmtId="0" fontId="38" fillId="0" borderId="7" xfId="19" applyFont="1" applyBorder="1" applyAlignment="1">
      <alignment horizontal="center" vertical="center"/>
    </xf>
    <xf numFmtId="0" fontId="30" fillId="0" borderId="7" xfId="19" applyFont="1" applyBorder="1" applyAlignment="1">
      <alignment horizontal="left" vertical="center" wrapText="1"/>
    </xf>
    <xf numFmtId="0" fontId="31" fillId="0" borderId="0" xfId="19" applyFont="1">
      <alignment vertical="center"/>
    </xf>
    <xf numFmtId="0" fontId="24" fillId="0" borderId="0" xfId="19" applyFont="1" applyFill="1">
      <alignment vertical="center"/>
    </xf>
    <xf numFmtId="0" fontId="42" fillId="0" borderId="0" xfId="27" applyFont="1">
      <alignment vertical="center"/>
    </xf>
    <xf numFmtId="0" fontId="47" fillId="0" borderId="0" xfId="27" applyFont="1">
      <alignment vertical="center"/>
    </xf>
    <xf numFmtId="0" fontId="41" fillId="0" borderId="0" xfId="28" applyFont="1" applyFill="1" applyAlignment="1" applyProtection="1">
      <alignment vertical="center"/>
      <protection locked="0"/>
    </xf>
    <xf numFmtId="0" fontId="41" fillId="0" borderId="0" xfId="28" applyFont="1" applyFill="1" applyAlignment="1" applyProtection="1">
      <alignment vertical="center" shrinkToFit="1"/>
      <protection locked="0"/>
    </xf>
    <xf numFmtId="0" fontId="47" fillId="0" borderId="0" xfId="27" applyFont="1" applyAlignment="1">
      <alignment horizontal="center" vertical="center" shrinkToFit="1"/>
    </xf>
    <xf numFmtId="176" fontId="47" fillId="0" borderId="7" xfId="27" applyNumberFormat="1" applyFont="1" applyBorder="1" applyAlignment="1">
      <alignment vertical="center"/>
    </xf>
    <xf numFmtId="176" fontId="47" fillId="0" borderId="117" xfId="27" applyNumberFormat="1" applyFont="1" applyBorder="1" applyAlignment="1">
      <alignment vertical="center"/>
    </xf>
    <xf numFmtId="176" fontId="47" fillId="0" borderId="13" xfId="27" applyNumberFormat="1" applyFont="1" applyBorder="1" applyAlignment="1">
      <alignment vertical="center"/>
    </xf>
    <xf numFmtId="176" fontId="47" fillId="0" borderId="119" xfId="27" applyNumberFormat="1" applyFont="1" applyBorder="1" applyAlignment="1">
      <alignment vertical="center"/>
    </xf>
    <xf numFmtId="176" fontId="47" fillId="0" borderId="122" xfId="27" applyNumberFormat="1" applyFont="1" applyBorder="1" applyAlignment="1">
      <alignment vertical="center"/>
    </xf>
    <xf numFmtId="176" fontId="47" fillId="0" borderId="123" xfId="27" applyNumberFormat="1" applyFont="1" applyBorder="1" applyAlignment="1">
      <alignment vertical="center"/>
    </xf>
    <xf numFmtId="176" fontId="47" fillId="0" borderId="4" xfId="27" applyNumberFormat="1" applyFont="1" applyBorder="1" applyAlignment="1">
      <alignment vertical="center"/>
    </xf>
    <xf numFmtId="176" fontId="47" fillId="0" borderId="6" xfId="27" applyNumberFormat="1" applyFont="1" applyBorder="1" applyAlignment="1">
      <alignment vertical="center"/>
    </xf>
    <xf numFmtId="0" fontId="47" fillId="3" borderId="7" xfId="27" applyFont="1" applyFill="1" applyBorder="1" applyAlignment="1">
      <alignment horizontal="center" vertical="center" wrapText="1"/>
    </xf>
    <xf numFmtId="0" fontId="47" fillId="3" borderId="4" xfId="27" applyFont="1" applyFill="1" applyBorder="1" applyAlignment="1">
      <alignment horizontal="center" vertical="center" wrapText="1"/>
    </xf>
    <xf numFmtId="0" fontId="47" fillId="3" borderId="117" xfId="27" applyFont="1" applyFill="1" applyBorder="1" applyAlignment="1">
      <alignment horizontal="center" vertical="center" wrapText="1"/>
    </xf>
    <xf numFmtId="176" fontId="47" fillId="0" borderId="124" xfId="27" applyNumberFormat="1" applyFont="1" applyBorder="1" applyAlignment="1">
      <alignment vertical="center"/>
    </xf>
    <xf numFmtId="0" fontId="20" fillId="0" borderId="0" xfId="3" applyFont="1" applyFill="1" applyAlignment="1">
      <alignment horizontal="center" vertical="center"/>
    </xf>
    <xf numFmtId="0" fontId="20" fillId="2" borderId="7" xfId="3" applyFont="1" applyFill="1" applyBorder="1" applyAlignment="1">
      <alignment horizontal="center" vertical="center" wrapText="1"/>
    </xf>
    <xf numFmtId="0" fontId="20" fillId="2" borderId="7" xfId="3" applyFont="1" applyFill="1" applyBorder="1" applyAlignment="1">
      <alignment horizontal="center" vertical="center"/>
    </xf>
    <xf numFmtId="0" fontId="29" fillId="0" borderId="0" xfId="3" applyFont="1" applyFill="1" applyBorder="1" applyAlignment="1">
      <alignmen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2" xfId="3" applyNumberFormat="1" applyFont="1" applyFill="1" applyBorder="1" applyAlignment="1">
      <alignment horizontal="left" vertical="center" wrapText="1"/>
    </xf>
    <xf numFmtId="0" fontId="31" fillId="0" borderId="0" xfId="3" applyNumberFormat="1" applyFont="1" applyFill="1" applyBorder="1" applyAlignment="1">
      <alignment horizontal="left" vertical="center" wrapText="1"/>
    </xf>
    <xf numFmtId="0" fontId="31" fillId="0" borderId="11"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38"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0" fontId="20" fillId="0" borderId="0" xfId="3" applyFont="1" applyFill="1" applyBorder="1" applyAlignment="1">
      <alignment horizontal="center" vertical="center"/>
    </xf>
    <xf numFmtId="0" fontId="24" fillId="0" borderId="0" xfId="3" applyFont="1" applyFill="1" applyBorder="1" applyAlignment="1">
      <alignment horizontal="left" vertical="center" shrinkToFit="1"/>
    </xf>
    <xf numFmtId="0" fontId="20" fillId="0" borderId="0" xfId="3" applyFont="1" applyFill="1" applyAlignment="1">
      <alignment horizontal="left" vertical="center" wrapText="1"/>
    </xf>
    <xf numFmtId="0" fontId="29"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29" fillId="0" borderId="0" xfId="3" applyFont="1" applyFill="1" applyBorder="1" applyAlignment="1">
      <alignment horizontal="left" vertical="center"/>
    </xf>
    <xf numFmtId="0" fontId="31" fillId="0" borderId="0" xfId="3"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0" fillId="2" borderId="7" xfId="0" applyFont="1" applyFill="1" applyBorder="1" applyAlignment="1">
      <alignment horizontal="center" vertical="center"/>
    </xf>
    <xf numFmtId="38" fontId="24" fillId="0" borderId="0" xfId="3" applyNumberFormat="1" applyFont="1" applyFill="1" applyBorder="1" applyAlignment="1">
      <alignment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75" xfId="2" applyFont="1" applyFill="1" applyBorder="1" applyAlignment="1">
      <alignment horizontal="center" vertical="center"/>
    </xf>
    <xf numFmtId="0" fontId="0" fillId="0" borderId="75" xfId="0" applyBorder="1" applyAlignment="1">
      <alignment horizontal="center" vertical="center"/>
    </xf>
    <xf numFmtId="0" fontId="0" fillId="0" borderId="8" xfId="0" applyBorder="1" applyAlignment="1">
      <alignment horizontal="center" vertical="center"/>
    </xf>
    <xf numFmtId="0" fontId="22" fillId="0" borderId="75" xfId="2" applyFont="1" applyFill="1" applyBorder="1" applyAlignment="1">
      <alignment horizontal="center" vertical="center"/>
    </xf>
    <xf numFmtId="0" fontId="28" fillId="0" borderId="75" xfId="3" applyFont="1" applyFill="1" applyBorder="1" applyAlignment="1">
      <alignment horizontal="center" vertical="center"/>
    </xf>
    <xf numFmtId="0" fontId="28" fillId="0" borderId="78" xfId="3" applyFont="1" applyFill="1" applyBorder="1" applyAlignment="1">
      <alignment horizontal="center" vertical="center"/>
    </xf>
    <xf numFmtId="0" fontId="0" fillId="0" borderId="43" xfId="0" applyBorder="1" applyAlignment="1">
      <alignment horizontal="center" vertical="center"/>
    </xf>
    <xf numFmtId="0" fontId="22" fillId="3" borderId="44"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40" xfId="2" applyFont="1" applyFill="1" applyBorder="1" applyAlignment="1">
      <alignment horizontal="left" vertical="center"/>
    </xf>
    <xf numFmtId="0" fontId="22" fillId="3" borderId="0" xfId="2" applyFont="1" applyFill="1" applyBorder="1" applyAlignment="1">
      <alignment horizontal="left" vertical="center"/>
    </xf>
    <xf numFmtId="0" fontId="22" fillId="3" borderId="11" xfId="2" applyFont="1" applyFill="1" applyBorder="1" applyAlignment="1">
      <alignment horizontal="left" vertical="center"/>
    </xf>
    <xf numFmtId="0" fontId="22" fillId="3" borderId="79" xfId="2" applyFont="1" applyFill="1" applyBorder="1" applyAlignment="1">
      <alignment horizontal="left" vertical="center"/>
    </xf>
    <xf numFmtId="0" fontId="22" fillId="3" borderId="49" xfId="2" applyFont="1" applyFill="1" applyBorder="1" applyAlignment="1">
      <alignment horizontal="left" vertical="center"/>
    </xf>
    <xf numFmtId="0" fontId="22" fillId="3" borderId="80" xfId="2" applyFont="1" applyFill="1" applyBorder="1" applyAlignment="1">
      <alignment horizontal="left" vertical="center"/>
    </xf>
    <xf numFmtId="0" fontId="20" fillId="0" borderId="6" xfId="2" applyFont="1" applyFill="1" applyBorder="1" applyAlignment="1">
      <alignment vertical="center" wrapText="1"/>
    </xf>
    <xf numFmtId="0" fontId="0" fillId="0" borderId="1" xfId="0" applyBorder="1" applyAlignment="1">
      <alignment vertical="center" wrapText="1"/>
    </xf>
    <xf numFmtId="0" fontId="0" fillId="0" borderId="45" xfId="0" applyBorder="1" applyAlignment="1">
      <alignment vertical="center" wrapText="1"/>
    </xf>
    <xf numFmtId="0" fontId="20" fillId="0" borderId="12" xfId="2" applyFont="1" applyFill="1"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0" fontId="0" fillId="0" borderId="81" xfId="0" applyBorder="1" applyAlignment="1">
      <alignment vertical="center" wrapText="1"/>
    </xf>
    <xf numFmtId="0" fontId="0" fillId="0" borderId="49" xfId="0" applyBorder="1" applyAlignment="1">
      <alignment vertical="center" wrapText="1"/>
    </xf>
    <xf numFmtId="0" fontId="0" fillId="0" borderId="82" xfId="0" applyBorder="1" applyAlignment="1">
      <alignment vertical="center" wrapText="1"/>
    </xf>
    <xf numFmtId="0" fontId="22" fillId="3" borderId="74" xfId="3" applyFont="1" applyFill="1" applyBorder="1" applyAlignment="1">
      <alignment horizontal="center" vertical="center"/>
    </xf>
    <xf numFmtId="0" fontId="22" fillId="3" borderId="75" xfId="3" applyFont="1" applyFill="1" applyBorder="1" applyAlignment="1">
      <alignment horizontal="center" vertical="center"/>
    </xf>
    <xf numFmtId="0" fontId="22" fillId="3" borderId="76" xfId="3" applyFont="1" applyFill="1" applyBorder="1" applyAlignment="1">
      <alignment horizontal="center" vertical="center"/>
    </xf>
    <xf numFmtId="0" fontId="22" fillId="3" borderId="42"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0" fillId="0" borderId="77" xfId="3" applyFont="1" applyFill="1" applyBorder="1" applyAlignment="1">
      <alignment horizontal="center" vertical="center"/>
    </xf>
    <xf numFmtId="0" fontId="20" fillId="0" borderId="75"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8" xfId="3" applyFont="1" applyFill="1" applyBorder="1" applyAlignment="1">
      <alignment horizontal="center" vertical="center"/>
    </xf>
    <xf numFmtId="0" fontId="22" fillId="3" borderId="77" xfId="2" applyFont="1" applyFill="1" applyBorder="1" applyAlignment="1">
      <alignment horizontal="center" vertical="center"/>
    </xf>
    <xf numFmtId="0" fontId="22" fillId="3" borderId="75" xfId="2" applyFont="1" applyFill="1" applyBorder="1" applyAlignment="1">
      <alignment horizontal="center" vertical="center"/>
    </xf>
    <xf numFmtId="0" fontId="22" fillId="3" borderId="76" xfId="2" applyFont="1" applyFill="1" applyBorder="1" applyAlignment="1">
      <alignment horizontal="center" vertical="center"/>
    </xf>
    <xf numFmtId="0" fontId="22" fillId="3" borderId="10" xfId="2" applyFont="1" applyFill="1" applyBorder="1" applyAlignment="1">
      <alignment horizontal="center" vertical="center"/>
    </xf>
    <xf numFmtId="0" fontId="22" fillId="3" borderId="8" xfId="2" applyFont="1" applyFill="1" applyBorder="1" applyAlignment="1">
      <alignment horizontal="center" vertical="center"/>
    </xf>
    <xf numFmtId="0" fontId="22" fillId="3" borderId="9" xfId="2" applyFont="1" applyFill="1" applyBorder="1" applyAlignment="1">
      <alignment horizontal="center" vertical="center"/>
    </xf>
    <xf numFmtId="0" fontId="22" fillId="0" borderId="77" xfId="2" applyFont="1" applyFill="1" applyBorder="1" applyAlignment="1">
      <alignment horizontal="center" vertical="center" wrapText="1"/>
    </xf>
    <xf numFmtId="0" fontId="22" fillId="0" borderId="75"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8" fillId="0" borderId="75"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2" fillId="0" borderId="0" xfId="2" applyFont="1" applyFill="1" applyBorder="1" applyAlignment="1">
      <alignment horizontal="center" vertical="center"/>
    </xf>
    <xf numFmtId="0" fontId="0" fillId="0" borderId="0" xfId="0" applyBorder="1" applyAlignment="1">
      <alignment horizontal="center" vertical="center"/>
    </xf>
    <xf numFmtId="0" fontId="28" fillId="0" borderId="0" xfId="2" applyFont="1" applyFill="1" applyBorder="1" applyAlignment="1">
      <alignment horizontal="center" vertical="center"/>
    </xf>
    <xf numFmtId="0" fontId="28" fillId="0" borderId="0" xfId="3" applyFont="1" applyFill="1" applyBorder="1" applyAlignment="1">
      <alignment horizontal="center" vertical="center"/>
    </xf>
    <xf numFmtId="0" fontId="28" fillId="0" borderId="11" xfId="3" applyFont="1" applyFill="1" applyBorder="1" applyAlignment="1">
      <alignment horizontal="center" vertical="center"/>
    </xf>
    <xf numFmtId="0" fontId="0" fillId="0" borderId="9" xfId="0" applyBorder="1" applyAlignment="1">
      <alignment horizontal="center" vertical="center"/>
    </xf>
    <xf numFmtId="0" fontId="28" fillId="0" borderId="0" xfId="2" applyFont="1" applyFill="1" applyBorder="1" applyAlignment="1">
      <alignment horizontal="center" vertical="center" wrapText="1"/>
    </xf>
    <xf numFmtId="0" fontId="22" fillId="3" borderId="6" xfId="2" applyFont="1" applyFill="1" applyBorder="1" applyAlignment="1">
      <alignment horizontal="left" vertical="center"/>
    </xf>
    <xf numFmtId="0" fontId="22" fillId="3" borderId="12"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2" fillId="3" borderId="12" xfId="3" applyFont="1" applyFill="1" applyBorder="1" applyAlignment="1">
      <alignment horizontal="center" vertical="center"/>
    </xf>
    <xf numFmtId="0" fontId="22" fillId="3" borderId="0" xfId="3" applyFont="1" applyFill="1" applyBorder="1" applyAlignment="1">
      <alignment horizontal="center" vertical="center"/>
    </xf>
    <xf numFmtId="0" fontId="22" fillId="3" borderId="11" xfId="3" applyFont="1" applyFill="1" applyBorder="1" applyAlignment="1">
      <alignment horizontal="center" vertical="center"/>
    </xf>
    <xf numFmtId="0" fontId="22" fillId="3" borderId="10" xfId="3" applyFont="1" applyFill="1" applyBorder="1" applyAlignment="1">
      <alignment horizontal="center" vertical="center"/>
    </xf>
    <xf numFmtId="0" fontId="20" fillId="0" borderId="12" xfId="3" applyFont="1" applyFill="1" applyBorder="1" applyAlignment="1">
      <alignment horizontal="center" vertical="center"/>
    </xf>
    <xf numFmtId="0" fontId="22" fillId="3" borderId="12"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11" xfId="2" applyFont="1" applyFill="1" applyBorder="1" applyAlignment="1">
      <alignment horizontal="center" vertical="center"/>
    </xf>
    <xf numFmtId="0" fontId="22" fillId="0" borderId="12"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4" fillId="0" borderId="6" xfId="3" applyNumberFormat="1" applyFont="1" applyFill="1" applyBorder="1" applyAlignment="1">
      <alignment horizontal="left" vertical="center" wrapText="1"/>
    </xf>
    <xf numFmtId="0" fontId="24" fillId="0" borderId="1" xfId="3" applyNumberFormat="1" applyFont="1" applyFill="1" applyBorder="1" applyAlignment="1">
      <alignment horizontal="left" vertical="center" wrapText="1"/>
    </xf>
    <xf numFmtId="0" fontId="24" fillId="0" borderId="5" xfId="3" applyNumberFormat="1" applyFont="1" applyFill="1" applyBorder="1" applyAlignment="1">
      <alignment horizontal="left" vertical="center" wrapText="1"/>
    </xf>
    <xf numFmtId="0" fontId="24" fillId="0" borderId="10" xfId="3" applyNumberFormat="1" applyFont="1" applyFill="1" applyBorder="1" applyAlignment="1">
      <alignment horizontal="left" vertical="center" wrapText="1"/>
    </xf>
    <xf numFmtId="0" fontId="24" fillId="0" borderId="8" xfId="3" applyNumberFormat="1" applyFont="1" applyFill="1" applyBorder="1" applyAlignment="1">
      <alignment horizontal="left" vertical="center" wrapText="1"/>
    </xf>
    <xf numFmtId="0" fontId="24"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4" fillId="0" borderId="6" xfId="3" applyNumberFormat="1" applyFont="1" applyFill="1" applyBorder="1" applyAlignment="1">
      <alignment vertical="center" wrapText="1"/>
    </xf>
    <xf numFmtId="0" fontId="24" fillId="0" borderId="1" xfId="3" applyNumberFormat="1" applyFont="1" applyFill="1" applyBorder="1" applyAlignment="1">
      <alignment vertical="center" wrapText="1"/>
    </xf>
    <xf numFmtId="0" fontId="24" fillId="0" borderId="5" xfId="3" applyNumberFormat="1" applyFont="1" applyFill="1" applyBorder="1" applyAlignment="1">
      <alignment vertical="center" wrapText="1"/>
    </xf>
    <xf numFmtId="0" fontId="24" fillId="0" borderId="10" xfId="3" applyNumberFormat="1" applyFont="1" applyFill="1" applyBorder="1" applyAlignment="1">
      <alignment vertical="center" wrapText="1"/>
    </xf>
    <xf numFmtId="0" fontId="24" fillId="0" borderId="8" xfId="3" applyNumberFormat="1" applyFont="1" applyFill="1" applyBorder="1" applyAlignment="1">
      <alignment vertical="center" wrapText="1"/>
    </xf>
    <xf numFmtId="0" fontId="24" fillId="0" borderId="9" xfId="3" applyNumberFormat="1" applyFont="1" applyFill="1" applyBorder="1" applyAlignment="1">
      <alignment vertical="center" wrapText="1"/>
    </xf>
    <xf numFmtId="0" fontId="20" fillId="0" borderId="0" xfId="3" applyFont="1" applyFill="1" applyAlignment="1">
      <alignment vertical="center"/>
    </xf>
    <xf numFmtId="177" fontId="24" fillId="4" borderId="30" xfId="5" applyNumberFormat="1" applyFont="1" applyFill="1" applyBorder="1" applyAlignment="1">
      <alignment horizontal="righ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12" xfId="0" applyFill="1" applyBorder="1" applyAlignment="1">
      <alignment vertical="center"/>
    </xf>
    <xf numFmtId="0" fontId="0" fillId="4" borderId="0" xfId="0" applyFill="1" applyBorder="1" applyAlignment="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3" fillId="0" borderId="101" xfId="3" applyFont="1" applyFill="1" applyBorder="1" applyAlignment="1">
      <alignment horizontal="left" vertical="center" wrapText="1"/>
    </xf>
    <xf numFmtId="0" fontId="0" fillId="0" borderId="102" xfId="0" applyBorder="1" applyAlignment="1">
      <alignment horizontal="left" vertical="center" wrapText="1"/>
    </xf>
    <xf numFmtId="0" fontId="0" fillId="0" borderId="103"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107" xfId="0"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23" fillId="4" borderId="30" xfId="3" applyFont="1" applyFill="1" applyBorder="1" applyAlignment="1">
      <alignment horizontal="left" vertical="center" wrapText="1"/>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Border="1" applyAlignment="1">
      <alignment horizontal="left" vertical="center" wrapText="1"/>
    </xf>
    <xf numFmtId="0" fontId="0" fillId="4" borderId="11" xfId="0" applyFill="1" applyBorder="1" applyAlignment="1">
      <alignment horizontal="left" vertical="center" wrapText="1"/>
    </xf>
    <xf numFmtId="0" fontId="0" fillId="4" borderId="10"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178" fontId="24" fillId="0" borderId="54" xfId="5" applyNumberFormat="1" applyFont="1" applyFill="1" applyBorder="1" applyAlignment="1">
      <alignment horizontal="right" vertical="center"/>
    </xf>
    <xf numFmtId="178" fontId="24" fillId="0" borderId="53" xfId="5" applyNumberFormat="1" applyFont="1" applyFill="1" applyBorder="1" applyAlignment="1">
      <alignment horizontal="right" vertical="center"/>
    </xf>
    <xf numFmtId="178" fontId="24" fillId="0" borderId="55" xfId="5" applyNumberFormat="1" applyFont="1" applyFill="1" applyBorder="1" applyAlignment="1">
      <alignment horizontal="right" vertical="center"/>
    </xf>
    <xf numFmtId="178" fontId="24" fillId="0" borderId="56" xfId="5" applyNumberFormat="1" applyFont="1" applyFill="1" applyBorder="1" applyAlignment="1">
      <alignment horizontal="right" vertical="center"/>
    </xf>
    <xf numFmtId="178" fontId="24" fillId="0" borderId="32" xfId="5" applyNumberFormat="1" applyFont="1" applyFill="1" applyBorder="1" applyAlignment="1">
      <alignment horizontal="right" vertical="center"/>
    </xf>
    <xf numFmtId="178" fontId="24" fillId="0" borderId="86" xfId="5" applyNumberFormat="1" applyFont="1" applyFill="1" applyBorder="1" applyAlignment="1">
      <alignment horizontal="right" vertical="center"/>
    </xf>
    <xf numFmtId="178" fontId="24" fillId="0" borderId="9" xfId="5" applyNumberFormat="1" applyFont="1" applyFill="1" applyBorder="1" applyAlignment="1">
      <alignment horizontal="right" vertical="center"/>
    </xf>
    <xf numFmtId="178" fontId="24" fillId="0" borderId="23" xfId="5" applyNumberFormat="1" applyFont="1" applyFill="1" applyBorder="1" applyAlignment="1">
      <alignment horizontal="right" vertical="center"/>
    </xf>
    <xf numFmtId="0" fontId="22" fillId="2" borderId="35" xfId="3" applyFont="1" applyFill="1" applyBorder="1" applyAlignment="1">
      <alignment horizontal="center" vertical="center" wrapText="1"/>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178" fontId="31" fillId="0" borderId="86" xfId="0" applyNumberFormat="1" applyFont="1" applyBorder="1" applyAlignment="1">
      <alignment horizontal="right" vertical="center"/>
    </xf>
    <xf numFmtId="178" fontId="31" fillId="0" borderId="30" xfId="0" applyNumberFormat="1" applyFont="1" applyBorder="1" applyAlignment="1">
      <alignment horizontal="right" vertical="center"/>
    </xf>
    <xf numFmtId="178" fontId="31" fillId="0" borderId="23" xfId="0" applyNumberFormat="1" applyFont="1" applyBorder="1" applyAlignment="1">
      <alignment horizontal="right" vertical="center"/>
    </xf>
    <xf numFmtId="178" fontId="31" fillId="0" borderId="10" xfId="0" applyNumberFormat="1" applyFont="1" applyBorder="1" applyAlignment="1">
      <alignment horizontal="righ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3"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177" fontId="24" fillId="0" borderId="30" xfId="5" applyNumberFormat="1" applyFont="1" applyFill="1" applyBorder="1" applyAlignment="1">
      <alignment horizontal="left" vertical="center" wrapText="1"/>
    </xf>
    <xf numFmtId="177" fontId="24" fillId="0" borderId="31" xfId="5" applyNumberFormat="1" applyFont="1" applyFill="1" applyBorder="1" applyAlignment="1">
      <alignment horizontal="left" vertical="center"/>
    </xf>
    <xf numFmtId="177" fontId="24" fillId="0" borderId="32" xfId="5" applyNumberFormat="1" applyFont="1" applyFill="1" applyBorder="1" applyAlignment="1">
      <alignment horizontal="left" vertical="center"/>
    </xf>
    <xf numFmtId="177" fontId="24" fillId="0" borderId="12" xfId="5" applyNumberFormat="1" applyFont="1" applyFill="1" applyBorder="1" applyAlignment="1">
      <alignment horizontal="left" vertical="center"/>
    </xf>
    <xf numFmtId="177" fontId="24" fillId="0" borderId="0" xfId="5" applyNumberFormat="1" applyFont="1" applyFill="1" applyBorder="1" applyAlignment="1">
      <alignment horizontal="left" vertical="center"/>
    </xf>
    <xf numFmtId="177" fontId="24" fillId="0" borderId="11" xfId="5" applyNumberFormat="1" applyFont="1" applyFill="1" applyBorder="1" applyAlignment="1">
      <alignment horizontal="left" vertical="center"/>
    </xf>
    <xf numFmtId="177" fontId="24" fillId="0" borderId="10" xfId="5" applyNumberFormat="1" applyFont="1" applyFill="1" applyBorder="1" applyAlignment="1">
      <alignment horizontal="left" vertical="center"/>
    </xf>
    <xf numFmtId="177" fontId="24" fillId="0" borderId="8" xfId="5" applyNumberFormat="1" applyFont="1" applyFill="1" applyBorder="1" applyAlignment="1">
      <alignment horizontal="left" vertical="center"/>
    </xf>
    <xf numFmtId="177" fontId="24" fillId="0" borderId="9" xfId="5" applyNumberFormat="1" applyFont="1" applyFill="1" applyBorder="1" applyAlignment="1">
      <alignment horizontal="left" vertical="center"/>
    </xf>
    <xf numFmtId="177" fontId="24" fillId="0" borderId="6" xfId="5" applyNumberFormat="1" applyFont="1" applyFill="1" applyBorder="1" applyAlignment="1">
      <alignment horizontal="right" vertical="center"/>
    </xf>
    <xf numFmtId="0" fontId="0" fillId="0" borderId="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77" fontId="24" fillId="0" borderId="6" xfId="5" applyNumberFormat="1" applyFont="1" applyFill="1"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177" fontId="24" fillId="0" borderId="101" xfId="5" applyNumberFormat="1" applyFont="1" applyFill="1" applyBorder="1" applyAlignment="1">
      <alignment horizontal="righ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38" fontId="23" fillId="0" borderId="0" xfId="5" applyFont="1" applyFill="1" applyBorder="1" applyAlignment="1">
      <alignment horizontal="center" vertical="center"/>
    </xf>
    <xf numFmtId="178" fontId="24" fillId="0" borderId="52" xfId="5" applyNumberFormat="1" applyFont="1" applyFill="1" applyBorder="1" applyAlignment="1">
      <alignment horizontal="right" vertical="center"/>
    </xf>
    <xf numFmtId="178" fontId="24" fillId="0" borderId="12" xfId="5" applyNumberFormat="1" applyFont="1" applyFill="1" applyBorder="1" applyAlignment="1">
      <alignment horizontal="right" vertical="center"/>
    </xf>
    <xf numFmtId="178" fontId="24" fillId="0" borderId="0" xfId="5" applyNumberFormat="1" applyFont="1" applyFill="1" applyBorder="1" applyAlignment="1">
      <alignment horizontal="right" vertical="center"/>
    </xf>
    <xf numFmtId="178" fontId="24" fillId="0" borderId="11" xfId="5" applyNumberFormat="1" applyFont="1" applyFill="1" applyBorder="1" applyAlignment="1">
      <alignment horizontal="right" vertical="center"/>
    </xf>
    <xf numFmtId="178" fontId="24" fillId="0" borderId="93" xfId="5" applyNumberFormat="1" applyFont="1" applyFill="1" applyBorder="1" applyAlignment="1">
      <alignment horizontal="right" vertical="center"/>
    </xf>
    <xf numFmtId="178" fontId="24" fillId="0" borderId="94" xfId="5" applyNumberFormat="1" applyFont="1" applyFill="1" applyBorder="1" applyAlignment="1">
      <alignment horizontal="right" vertical="center"/>
    </xf>
    <xf numFmtId="178" fontId="24" fillId="0" borderId="95" xfId="5" applyNumberFormat="1" applyFont="1" applyFill="1" applyBorder="1" applyAlignment="1">
      <alignment horizontal="right" vertical="center"/>
    </xf>
    <xf numFmtId="178" fontId="24" fillId="0" borderId="96"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57" xfId="3" applyFont="1" applyFill="1" applyBorder="1" applyAlignment="1">
      <alignment horizontal="center" vertical="center"/>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0" fontId="20" fillId="2" borderId="24" xfId="3" applyFont="1" applyFill="1" applyBorder="1" applyAlignment="1">
      <alignment horizontal="center" vertical="center" textRotation="255" wrapText="1"/>
    </xf>
    <xf numFmtId="0" fontId="22" fillId="0" borderId="6"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0" borderId="12" xfId="3" applyFont="1" applyFill="1" applyBorder="1" applyAlignment="1">
      <alignment horizontal="left" vertical="center" shrinkToFit="1"/>
    </xf>
    <xf numFmtId="178" fontId="24" fillId="0" borderId="89" xfId="5" applyNumberFormat="1" applyFont="1" applyFill="1" applyBorder="1" applyAlignment="1">
      <alignment horizontal="right" vertical="center"/>
    </xf>
    <xf numFmtId="178" fontId="24" fillId="0" borderId="99" xfId="5" applyNumberFormat="1" applyFont="1" applyFill="1" applyBorder="1" applyAlignment="1">
      <alignment horizontal="right" vertical="center"/>
    </xf>
    <xf numFmtId="0" fontId="22" fillId="2" borderId="7" xfId="3" applyFont="1" applyFill="1" applyBorder="1" applyAlignment="1">
      <alignment horizontal="center"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0" borderId="50" xfId="3" applyFont="1" applyFill="1" applyBorder="1" applyAlignment="1">
      <alignment vertical="center" wrapText="1"/>
    </xf>
    <xf numFmtId="0" fontId="22" fillId="0" borderId="51" xfId="3" applyFont="1" applyFill="1" applyBorder="1" applyAlignment="1">
      <alignment vertical="center" wrapText="1"/>
    </xf>
    <xf numFmtId="178" fontId="24" fillId="0" borderId="87" xfId="5" applyNumberFormat="1" applyFont="1" applyFill="1" applyBorder="1" applyAlignment="1">
      <alignment horizontal="right" vertical="center"/>
    </xf>
    <xf numFmtId="178" fontId="24" fillId="0" borderId="84" xfId="5" applyNumberFormat="1" applyFont="1" applyFill="1" applyBorder="1" applyAlignment="1">
      <alignment horizontal="right" vertical="center"/>
    </xf>
    <xf numFmtId="178" fontId="24" fillId="0" borderId="58" xfId="5" applyNumberFormat="1" applyFont="1" applyFill="1" applyBorder="1" applyAlignment="1">
      <alignment horizontal="right" vertical="center"/>
    </xf>
    <xf numFmtId="178" fontId="24" fillId="0" borderId="85" xfId="5" applyNumberFormat="1" applyFont="1" applyFill="1" applyBorder="1" applyAlignment="1">
      <alignment horizontal="right" vertical="center"/>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177" fontId="24" fillId="0" borderId="30" xfId="5" applyNumberFormat="1" applyFont="1" applyFill="1" applyBorder="1" applyAlignment="1">
      <alignment horizontal="right" vertical="center"/>
    </xf>
    <xf numFmtId="177" fontId="24" fillId="0" borderId="31" xfId="5" applyNumberFormat="1" applyFont="1" applyFill="1" applyBorder="1" applyAlignment="1">
      <alignment horizontal="right" vertical="center"/>
    </xf>
    <xf numFmtId="177" fontId="24" fillId="0" borderId="32" xfId="5" applyNumberFormat="1" applyFont="1" applyFill="1" applyBorder="1" applyAlignment="1">
      <alignment horizontal="right" vertical="center"/>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10"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9"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8" fontId="24" fillId="2" borderId="46" xfId="5" applyNumberFormat="1" applyFont="1" applyFill="1" applyBorder="1" applyAlignment="1">
      <alignment horizontal="right" vertical="center"/>
    </xf>
    <xf numFmtId="178" fontId="24" fillId="2" borderId="31" xfId="5" applyNumberFormat="1" applyFont="1" applyFill="1" applyBorder="1" applyAlignment="1">
      <alignment horizontal="right" vertical="center"/>
    </xf>
    <xf numFmtId="178" fontId="24" fillId="2" borderId="32" xfId="5" applyNumberFormat="1" applyFont="1" applyFill="1" applyBorder="1" applyAlignment="1">
      <alignment horizontal="right" vertical="center"/>
    </xf>
    <xf numFmtId="178" fontId="24" fillId="2" borderId="42" xfId="5" applyNumberFormat="1" applyFont="1" applyFill="1" applyBorder="1" applyAlignment="1">
      <alignment horizontal="right" vertical="center"/>
    </xf>
    <xf numFmtId="178" fontId="24" fillId="2" borderId="8" xfId="5" applyNumberFormat="1" applyFont="1" applyFill="1" applyBorder="1" applyAlignment="1">
      <alignment horizontal="right" vertical="center"/>
    </xf>
    <xf numFmtId="178" fontId="24" fillId="2" borderId="9" xfId="5" applyNumberFormat="1" applyFont="1" applyFill="1" applyBorder="1" applyAlignment="1">
      <alignment horizontal="right" vertical="center"/>
    </xf>
    <xf numFmtId="178" fontId="24" fillId="2" borderId="30" xfId="5" applyNumberFormat="1" applyFont="1" applyFill="1" applyBorder="1" applyAlignment="1">
      <alignment horizontal="right" vertical="center"/>
    </xf>
    <xf numFmtId="178" fontId="24" fillId="2" borderId="10" xfId="5" applyNumberFormat="1" applyFont="1" applyFill="1" applyBorder="1" applyAlignment="1">
      <alignment horizontal="right" vertical="center"/>
    </xf>
    <xf numFmtId="178" fontId="24" fillId="2" borderId="48" xfId="5" applyNumberFormat="1" applyFont="1" applyFill="1" applyBorder="1" applyAlignment="1">
      <alignment horizontal="right" vertical="center"/>
    </xf>
    <xf numFmtId="178" fontId="24" fillId="2" borderId="43" xfId="5" applyNumberFormat="1" applyFont="1" applyFill="1" applyBorder="1" applyAlignment="1">
      <alignment horizontal="right" vertical="center"/>
    </xf>
    <xf numFmtId="178" fontId="24" fillId="0" borderId="40" xfId="5" applyNumberFormat="1" applyFont="1" applyFill="1" applyBorder="1" applyAlignment="1">
      <alignment horizontal="right" vertical="center"/>
    </xf>
    <xf numFmtId="178" fontId="24" fillId="0" borderId="73" xfId="5" applyNumberFormat="1" applyFont="1" applyFill="1" applyBorder="1" applyAlignment="1">
      <alignment horizontal="right" vertical="center"/>
    </xf>
    <xf numFmtId="178" fontId="24" fillId="0" borderId="27" xfId="5" applyNumberFormat="1" applyFont="1" applyFill="1" applyBorder="1" applyAlignment="1">
      <alignment horizontal="right" vertical="center"/>
    </xf>
    <xf numFmtId="178" fontId="24" fillId="0" borderId="28" xfId="5" applyNumberFormat="1" applyFont="1" applyFill="1" applyBorder="1" applyAlignment="1">
      <alignment horizontal="right" vertical="center"/>
    </xf>
    <xf numFmtId="178" fontId="31" fillId="0" borderId="31" xfId="0" applyNumberFormat="1" applyFont="1" applyBorder="1" applyAlignment="1">
      <alignment horizontal="right" vertical="center"/>
    </xf>
    <xf numFmtId="178" fontId="31" fillId="0" borderId="48" xfId="0" applyNumberFormat="1" applyFont="1" applyBorder="1" applyAlignment="1">
      <alignment horizontal="right" vertical="center"/>
    </xf>
    <xf numFmtId="178" fontId="31" fillId="0" borderId="8" xfId="0" applyNumberFormat="1" applyFont="1" applyBorder="1" applyAlignment="1">
      <alignment horizontal="right" vertical="center"/>
    </xf>
    <xf numFmtId="178" fontId="31" fillId="0" borderId="43" xfId="0" applyNumberFormat="1" applyFont="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52" xfId="3" applyFont="1" applyFill="1" applyBorder="1" applyAlignment="1">
      <alignment vertical="center" wrapText="1"/>
    </xf>
    <xf numFmtId="0" fontId="22" fillId="0" borderId="53" xfId="3" applyFont="1" applyFill="1" applyBorder="1" applyAlignment="1">
      <alignment vertical="center" wrapText="1"/>
    </xf>
    <xf numFmtId="0" fontId="22" fillId="0" borderId="19" xfId="3" applyFont="1" applyFill="1" applyBorder="1" applyAlignment="1">
      <alignment vertical="center" wrapText="1"/>
    </xf>
    <xf numFmtId="0" fontId="22" fillId="0" borderId="20" xfId="3" applyFont="1" applyFill="1" applyBorder="1" applyAlignment="1">
      <alignment vertical="center" wrapText="1"/>
    </xf>
    <xf numFmtId="178" fontId="24" fillId="0" borderId="97" xfId="5" applyNumberFormat="1" applyFont="1" applyFill="1" applyBorder="1" applyAlignment="1">
      <alignment horizontal="right" vertical="center"/>
    </xf>
    <xf numFmtId="178" fontId="24" fillId="0" borderId="91" xfId="5" applyNumberFormat="1" applyFont="1" applyFill="1" applyBorder="1" applyAlignment="1">
      <alignment horizontal="right" vertical="center"/>
    </xf>
    <xf numFmtId="178" fontId="24" fillId="0" borderId="41" xfId="5" applyNumberFormat="1" applyFont="1" applyFill="1" applyBorder="1" applyAlignment="1">
      <alignment horizontal="right" vertical="center"/>
    </xf>
    <xf numFmtId="178" fontId="24" fillId="0" borderId="62" xfId="5" applyNumberFormat="1" applyFont="1" applyFill="1" applyBorder="1" applyAlignment="1">
      <alignment horizontal="right" vertical="center"/>
    </xf>
    <xf numFmtId="178" fontId="24" fillId="0" borderId="20" xfId="5" applyNumberFormat="1" applyFont="1" applyFill="1" applyBorder="1" applyAlignment="1">
      <alignment horizontal="right" vertical="center"/>
    </xf>
    <xf numFmtId="178" fontId="24" fillId="0" borderId="63" xfId="5" applyNumberFormat="1" applyFont="1" applyFill="1" applyBorder="1" applyAlignment="1">
      <alignment horizontal="right" vertical="center"/>
    </xf>
    <xf numFmtId="178" fontId="24" fillId="0" borderId="21" xfId="5" applyNumberFormat="1" applyFont="1" applyFill="1" applyBorder="1" applyAlignment="1">
      <alignment horizontal="right" vertical="center"/>
    </xf>
    <xf numFmtId="178" fontId="24" fillId="0" borderId="19" xfId="5" applyNumberFormat="1" applyFont="1" applyFill="1" applyBorder="1" applyAlignment="1">
      <alignment horizontal="right" vertical="center"/>
    </xf>
    <xf numFmtId="178" fontId="31" fillId="0" borderId="89" xfId="0" applyNumberFormat="1" applyFont="1" applyBorder="1" applyAlignment="1">
      <alignment horizontal="right" vertical="center"/>
    </xf>
    <xf numFmtId="178" fontId="31" fillId="0" borderId="90" xfId="0" applyNumberFormat="1" applyFont="1" applyBorder="1" applyAlignment="1">
      <alignment horizontal="right" vertical="center"/>
    </xf>
    <xf numFmtId="178" fontId="31" fillId="0" borderId="99" xfId="0" applyNumberFormat="1" applyFont="1" applyBorder="1" applyAlignment="1">
      <alignment horizontal="right" vertical="center"/>
    </xf>
    <xf numFmtId="178" fontId="31" fillId="0" borderId="100" xfId="0" applyNumberFormat="1" applyFont="1" applyBorder="1" applyAlignment="1">
      <alignment horizontal="right" vertical="center"/>
    </xf>
    <xf numFmtId="178" fontId="31" fillId="0" borderId="97" xfId="0" applyNumberFormat="1" applyFont="1" applyBorder="1" applyAlignment="1">
      <alignment horizontal="right" vertical="center"/>
    </xf>
    <xf numFmtId="178" fontId="31" fillId="0" borderId="98" xfId="0" applyNumberFormat="1" applyFont="1" applyBorder="1" applyAlignment="1">
      <alignment horizontal="right" vertical="center"/>
    </xf>
    <xf numFmtId="178" fontId="31" fillId="0" borderId="91" xfId="0" applyNumberFormat="1" applyFont="1" applyBorder="1" applyAlignment="1">
      <alignment horizontal="right" vertical="center"/>
    </xf>
    <xf numFmtId="178" fontId="31" fillId="0" borderId="92" xfId="0" applyNumberFormat="1" applyFont="1" applyBorder="1" applyAlignment="1">
      <alignment horizontal="right" vertical="center"/>
    </xf>
    <xf numFmtId="178" fontId="24" fillId="0" borderId="57" xfId="5" applyNumberFormat="1" applyFont="1" applyFill="1" applyBorder="1" applyAlignment="1">
      <alignment horizontal="right" vertical="center"/>
    </xf>
    <xf numFmtId="178" fontId="24" fillId="0" borderId="59" xfId="5" applyNumberFormat="1" applyFont="1" applyFill="1" applyBorder="1" applyAlignment="1">
      <alignment horizontal="right" vertical="center"/>
    </xf>
    <xf numFmtId="0" fontId="22" fillId="0" borderId="60" xfId="3" applyFont="1" applyFill="1" applyBorder="1" applyAlignment="1">
      <alignment vertical="center" wrapText="1"/>
    </xf>
    <xf numFmtId="0" fontId="22" fillId="0" borderId="61" xfId="3" applyFont="1" applyFill="1" applyBorder="1" applyAlignment="1">
      <alignment vertical="center" wrapText="1"/>
    </xf>
    <xf numFmtId="0" fontId="22" fillId="2" borderId="47" xfId="3" applyFont="1" applyFill="1" applyBorder="1" applyAlignment="1">
      <alignment horizontal="center" vertical="center"/>
    </xf>
    <xf numFmtId="0" fontId="22" fillId="0" borderId="24" xfId="3" applyFont="1" applyFill="1" applyBorder="1" applyAlignment="1">
      <alignment horizontal="center" vertical="center" textRotation="255"/>
    </xf>
    <xf numFmtId="178" fontId="31" fillId="0" borderId="87" xfId="0" applyNumberFormat="1" applyFont="1" applyBorder="1" applyAlignment="1">
      <alignment horizontal="right" vertical="center"/>
    </xf>
    <xf numFmtId="178" fontId="31" fillId="0" borderId="88" xfId="0" applyNumberFormat="1" applyFont="1" applyBorder="1" applyAlignment="1">
      <alignment horizontal="right" vertical="center"/>
    </xf>
    <xf numFmtId="0" fontId="22" fillId="0" borderId="52" xfId="18" applyFont="1" applyFill="1" applyBorder="1" applyAlignment="1">
      <alignment vertical="center" wrapText="1"/>
    </xf>
    <xf numFmtId="0" fontId="22" fillId="0" borderId="53" xfId="18" applyFont="1" applyFill="1" applyBorder="1" applyAlignment="1">
      <alignment vertical="center" wrapText="1"/>
    </xf>
    <xf numFmtId="0" fontId="39" fillId="0" borderId="0" xfId="18" applyFont="1" applyFill="1" applyAlignment="1" applyProtection="1">
      <alignment horizontal="left" vertical="center"/>
      <protection locked="0"/>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2" fillId="3" borderId="70" xfId="3" applyFont="1" applyFill="1" applyBorder="1" applyAlignment="1">
      <alignment horizontal="right" vertical="center" shrinkToFit="1"/>
    </xf>
    <xf numFmtId="0" fontId="22" fillId="3" borderId="71" xfId="3" applyFont="1" applyFill="1" applyBorder="1" applyAlignment="1">
      <alignment horizontal="right" vertical="center" shrinkToFit="1"/>
    </xf>
    <xf numFmtId="0" fontId="22" fillId="3" borderId="72" xfId="3" applyFont="1" applyFill="1" applyBorder="1" applyAlignment="1">
      <alignment horizontal="right" vertical="center" shrinkToFit="1"/>
    </xf>
    <xf numFmtId="176" fontId="28" fillId="3" borderId="70" xfId="3" applyNumberFormat="1" applyFont="1" applyFill="1" applyBorder="1" applyAlignment="1">
      <alignment horizontal="right" vertical="center" wrapText="1"/>
    </xf>
    <xf numFmtId="176" fontId="28" fillId="3" borderId="71" xfId="3" applyNumberFormat="1" applyFont="1" applyFill="1" applyBorder="1" applyAlignment="1">
      <alignment horizontal="right" vertical="center" wrapText="1"/>
    </xf>
    <xf numFmtId="176" fontId="28" fillId="3" borderId="72" xfId="3" applyNumberFormat="1" applyFont="1" applyFill="1" applyBorder="1" applyAlignment="1">
      <alignment horizontal="right" vertical="center" wrapText="1"/>
    </xf>
    <xf numFmtId="0" fontId="0" fillId="0" borderId="71" xfId="0" applyBorder="1" applyAlignment="1">
      <alignment horizontal="right" vertical="center" wrapText="1"/>
    </xf>
    <xf numFmtId="0" fontId="0" fillId="0" borderId="72" xfId="0" applyBorder="1" applyAlignment="1">
      <alignment horizontal="right" vertical="center" wrapText="1"/>
    </xf>
    <xf numFmtId="176" fontId="28" fillId="0" borderId="67" xfId="3" applyNumberFormat="1" applyFont="1" applyFill="1" applyBorder="1" applyAlignment="1">
      <alignment horizontal="right" vertical="center" wrapText="1"/>
    </xf>
    <xf numFmtId="176" fontId="28" fillId="0" borderId="68" xfId="3" applyNumberFormat="1" applyFont="1" applyFill="1" applyBorder="1" applyAlignment="1">
      <alignment horizontal="right" vertical="center" wrapText="1"/>
    </xf>
    <xf numFmtId="176" fontId="28" fillId="0" borderId="69" xfId="3" applyNumberFormat="1" applyFont="1" applyFill="1" applyBorder="1" applyAlignment="1">
      <alignment horizontal="right" vertical="center" wrapText="1"/>
    </xf>
    <xf numFmtId="0" fontId="0" fillId="0" borderId="68" xfId="0" applyBorder="1" applyAlignment="1">
      <alignment horizontal="right" vertical="center" wrapText="1"/>
    </xf>
    <xf numFmtId="0" fontId="0" fillId="0" borderId="69" xfId="0" applyBorder="1" applyAlignment="1">
      <alignment horizontal="right" vertical="center" wrapText="1"/>
    </xf>
    <xf numFmtId="176" fontId="28" fillId="0" borderId="67" xfId="3" applyNumberFormat="1" applyFont="1" applyFill="1" applyBorder="1" applyAlignment="1">
      <alignment vertical="center"/>
    </xf>
    <xf numFmtId="176" fontId="28" fillId="0" borderId="68" xfId="3" applyNumberFormat="1" applyFont="1" applyFill="1" applyBorder="1" applyAlignment="1">
      <alignment vertical="center"/>
    </xf>
    <xf numFmtId="176" fontId="28" fillId="0" borderId="69" xfId="3" applyNumberFormat="1" applyFont="1" applyFill="1" applyBorder="1" applyAlignment="1">
      <alignment vertical="center"/>
    </xf>
    <xf numFmtId="38" fontId="28" fillId="0" borderId="65" xfId="5" applyFont="1" applyFill="1" applyBorder="1" applyAlignment="1">
      <alignment horizontal="right" vertical="center" shrinkToFit="1"/>
    </xf>
    <xf numFmtId="0" fontId="28" fillId="0" borderId="65" xfId="3" applyFont="1" applyFill="1" applyBorder="1" applyAlignment="1">
      <alignment horizontal="left" vertical="center" shrinkToFit="1"/>
    </xf>
    <xf numFmtId="176" fontId="28" fillId="0" borderId="64" xfId="3" applyNumberFormat="1" applyFont="1" applyFill="1" applyBorder="1" applyAlignment="1">
      <alignment horizontal="right" vertical="center" wrapText="1"/>
    </xf>
    <xf numFmtId="176" fontId="28" fillId="0" borderId="65" xfId="3" applyNumberFormat="1" applyFont="1" applyFill="1" applyBorder="1" applyAlignment="1">
      <alignment horizontal="right" vertical="center" wrapText="1"/>
    </xf>
    <xf numFmtId="176" fontId="28" fillId="0" borderId="66" xfId="3" applyNumberFormat="1" applyFont="1" applyFill="1" applyBorder="1" applyAlignment="1">
      <alignment horizontal="right" vertical="center" wrapText="1"/>
    </xf>
    <xf numFmtId="0" fontId="28" fillId="0" borderId="67" xfId="3" applyFont="1" applyFill="1" applyBorder="1" applyAlignment="1">
      <alignment horizontal="left" vertical="center" shrinkToFit="1"/>
    </xf>
    <xf numFmtId="0" fontId="28" fillId="0" borderId="68" xfId="3" applyFont="1" applyFill="1"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0" fontId="28" fillId="0" borderId="69" xfId="3" applyFont="1" applyFill="1" applyBorder="1" applyAlignment="1">
      <alignment horizontal="left" vertical="center" shrinkToFit="1"/>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0" fontId="28" fillId="0" borderId="8" xfId="3" applyFont="1" applyFill="1" applyBorder="1" applyAlignment="1">
      <alignment horizontal="left"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28" fillId="0" borderId="1" xfId="3" applyFont="1" applyFill="1" applyBorder="1" applyAlignment="1">
      <alignment horizontal="left" vertical="center"/>
    </xf>
    <xf numFmtId="176" fontId="28" fillId="0" borderId="67" xfId="3" applyNumberFormat="1" applyFont="1" applyFill="1" applyBorder="1" applyAlignment="1">
      <alignment vertical="center" wrapText="1"/>
    </xf>
    <xf numFmtId="176" fontId="28" fillId="0" borderId="68" xfId="3" applyNumberFormat="1" applyFont="1" applyFill="1" applyBorder="1" applyAlignment="1">
      <alignment vertical="center" wrapText="1"/>
    </xf>
    <xf numFmtId="176" fontId="28" fillId="0" borderId="69" xfId="3" applyNumberFormat="1" applyFont="1" applyFill="1" applyBorder="1" applyAlignment="1">
      <alignment vertical="center" wrapText="1"/>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0" fontId="33" fillId="0" borderId="0" xfId="25" applyFont="1" applyBorder="1" applyAlignment="1">
      <alignment vertical="top" wrapText="1"/>
    </xf>
    <xf numFmtId="0" fontId="44" fillId="0" borderId="0" xfId="26" applyBorder="1" applyAlignment="1">
      <alignment vertical="top" wrapText="1"/>
    </xf>
    <xf numFmtId="0" fontId="28" fillId="0" borderId="67" xfId="20" applyFont="1" applyFill="1" applyBorder="1" applyAlignment="1">
      <alignment horizontal="left" vertical="center" shrinkToFit="1"/>
    </xf>
    <xf numFmtId="0" fontId="28" fillId="0" borderId="68" xfId="20" applyFont="1" applyFill="1" applyBorder="1" applyAlignment="1">
      <alignment horizontal="left" vertical="center" shrinkToFit="1"/>
    </xf>
    <xf numFmtId="0" fontId="17" fillId="0" borderId="68" xfId="23" applyBorder="1" applyAlignment="1">
      <alignment horizontal="left" vertical="center"/>
    </xf>
    <xf numFmtId="0" fontId="28" fillId="0" borderId="68" xfId="20" applyFont="1" applyFill="1" applyBorder="1" applyAlignment="1">
      <alignment horizontal="left" vertical="center"/>
    </xf>
    <xf numFmtId="0" fontId="17" fillId="0" borderId="69" xfId="23" applyBorder="1" applyAlignment="1">
      <alignment horizontal="left" vertical="center"/>
    </xf>
    <xf numFmtId="0" fontId="28" fillId="0" borderId="65" xfId="20" applyFont="1" applyFill="1" applyBorder="1" applyAlignment="1">
      <alignment horizontal="left" vertical="center" shrinkToFit="1"/>
    </xf>
    <xf numFmtId="0" fontId="17" fillId="0" borderId="68" xfId="23" applyBorder="1" applyAlignment="1">
      <alignment horizontal="left" vertical="center" shrinkToFit="1"/>
    </xf>
    <xf numFmtId="0" fontId="17" fillId="0" borderId="69" xfId="23" applyBorder="1" applyAlignment="1">
      <alignment horizontal="left" vertical="center" shrinkToFit="1"/>
    </xf>
    <xf numFmtId="0" fontId="43" fillId="0" borderId="7" xfId="25" applyFont="1" applyBorder="1" applyAlignment="1">
      <alignment vertical="center" wrapText="1"/>
    </xf>
    <xf numFmtId="0" fontId="45" fillId="0" borderId="7" xfId="26" applyFont="1" applyBorder="1" applyAlignment="1">
      <alignment vertical="center"/>
    </xf>
    <xf numFmtId="179" fontId="43" fillId="0" borderId="7" xfId="25" applyNumberFormat="1" applyFont="1" applyBorder="1" applyAlignment="1">
      <alignment vertical="center"/>
    </xf>
    <xf numFmtId="179" fontId="45" fillId="0" borderId="7" xfId="26" applyNumberFormat="1" applyFont="1" applyBorder="1" applyAlignment="1">
      <alignment vertical="center"/>
    </xf>
    <xf numFmtId="176" fontId="43" fillId="0" borderId="4" xfId="25" applyNumberFormat="1" applyFont="1" applyBorder="1" applyAlignment="1">
      <alignment vertical="center"/>
    </xf>
    <xf numFmtId="176" fontId="45" fillId="0" borderId="3" xfId="26" applyNumberFormat="1"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176" fontId="43" fillId="0" borderId="7" xfId="25" applyNumberFormat="1" applyFont="1" applyBorder="1" applyAlignment="1">
      <alignment vertical="center"/>
    </xf>
    <xf numFmtId="176" fontId="45" fillId="0" borderId="7" xfId="26" applyNumberFormat="1" applyFont="1" applyBorder="1" applyAlignment="1">
      <alignment vertical="center"/>
    </xf>
    <xf numFmtId="0" fontId="43" fillId="0" borderId="6" xfId="25" applyFont="1" applyBorder="1" applyAlignment="1">
      <alignment vertical="center" wrapText="1"/>
    </xf>
    <xf numFmtId="0" fontId="0" fillId="0" borderId="10" xfId="0" applyBorder="1" applyAlignment="1">
      <alignment vertical="center"/>
    </xf>
    <xf numFmtId="0" fontId="0" fillId="0" borderId="8" xfId="0" applyBorder="1" applyAlignment="1">
      <alignment vertical="center"/>
    </xf>
    <xf numFmtId="176" fontId="43" fillId="0" borderId="6" xfId="25" applyNumberFormat="1" applyFont="1" applyBorder="1" applyAlignment="1">
      <alignment vertical="center"/>
    </xf>
    <xf numFmtId="176" fontId="45" fillId="0" borderId="1" xfId="26" applyNumberFormat="1" applyFont="1" applyBorder="1" applyAlignment="1">
      <alignment vertical="center"/>
    </xf>
    <xf numFmtId="0" fontId="0" fillId="0" borderId="9" xfId="0" applyBorder="1" applyAlignment="1">
      <alignment vertical="center"/>
    </xf>
    <xf numFmtId="0" fontId="45" fillId="5" borderId="8" xfId="26" applyFont="1" applyFill="1" applyBorder="1" applyAlignment="1">
      <alignment horizontal="right" vertical="center"/>
    </xf>
    <xf numFmtId="0" fontId="45" fillId="5" borderId="8" xfId="26" applyFont="1" applyFill="1" applyBorder="1" applyAlignment="1">
      <alignment horizontal="center" vertical="center"/>
    </xf>
    <xf numFmtId="0" fontId="45" fillId="5" borderId="8" xfId="26" applyFont="1" applyFill="1" applyBorder="1" applyAlignment="1">
      <alignment vertical="center"/>
    </xf>
    <xf numFmtId="0" fontId="42" fillId="7" borderId="7" xfId="25" applyFont="1" applyFill="1" applyBorder="1" applyAlignment="1">
      <alignment horizontal="center" vertical="center"/>
    </xf>
    <xf numFmtId="0" fontId="45" fillId="7" borderId="7" xfId="26" applyFont="1" applyFill="1" applyBorder="1" applyAlignment="1">
      <alignment horizontal="center" vertical="center"/>
    </xf>
    <xf numFmtId="176" fontId="20" fillId="3" borderId="70" xfId="20" applyNumberFormat="1" applyFont="1" applyFill="1" applyBorder="1" applyAlignment="1">
      <alignment horizontal="right" vertical="center"/>
    </xf>
    <xf numFmtId="0" fontId="0" fillId="3" borderId="71" xfId="0" applyFill="1" applyBorder="1" applyAlignment="1">
      <alignment vertical="center"/>
    </xf>
    <xf numFmtId="0" fontId="0" fillId="3" borderId="72" xfId="0" applyFill="1" applyBorder="1" applyAlignment="1">
      <alignment vertical="center"/>
    </xf>
    <xf numFmtId="0" fontId="39" fillId="0" borderId="0" xfId="22" applyFont="1" applyFill="1" applyAlignment="1" applyProtection="1">
      <alignment horizontal="left" vertical="center" shrinkToFit="1"/>
      <protection locked="0"/>
    </xf>
    <xf numFmtId="0" fontId="43" fillId="6" borderId="4" xfId="25" applyFont="1" applyFill="1" applyBorder="1" applyAlignment="1">
      <alignment horizontal="center" vertical="center"/>
    </xf>
    <xf numFmtId="0" fontId="43" fillId="6" borderId="3" xfId="25" applyFont="1" applyFill="1" applyBorder="1" applyAlignment="1">
      <alignment horizontal="center" vertical="center"/>
    </xf>
    <xf numFmtId="0" fontId="43" fillId="6" borderId="2" xfId="25" applyFont="1" applyFill="1" applyBorder="1" applyAlignment="1">
      <alignment horizontal="center" vertical="center"/>
    </xf>
    <xf numFmtId="176" fontId="45" fillId="0" borderId="4" xfId="26" applyNumberFormat="1" applyFont="1" applyBorder="1" applyAlignment="1">
      <alignment vertical="center" shrinkToFit="1"/>
    </xf>
    <xf numFmtId="176" fontId="0" fillId="0" borderId="3" xfId="0" applyNumberFormat="1" applyBorder="1" applyAlignment="1">
      <alignment vertical="center" shrinkToFit="1"/>
    </xf>
    <xf numFmtId="176" fontId="0" fillId="0" borderId="2" xfId="0" applyNumberFormat="1" applyBorder="1" applyAlignment="1">
      <alignment vertical="center" shrinkToFit="1"/>
    </xf>
    <xf numFmtId="0" fontId="33" fillId="0" borderId="8" xfId="25" applyFont="1" applyBorder="1" applyAlignment="1">
      <alignment horizontal="center" vertical="center"/>
    </xf>
    <xf numFmtId="0" fontId="33" fillId="0" borderId="8" xfId="25" applyFont="1" applyBorder="1" applyAlignment="1">
      <alignment vertical="center"/>
    </xf>
    <xf numFmtId="176" fontId="28" fillId="0" borderId="64" xfId="20" applyNumberFormat="1" applyFont="1" applyFill="1" applyBorder="1" applyAlignment="1">
      <alignment horizontal="right" vertical="center" wrapText="1"/>
    </xf>
    <xf numFmtId="176" fontId="28" fillId="0" borderId="65" xfId="20" applyNumberFormat="1" applyFont="1" applyFill="1" applyBorder="1" applyAlignment="1">
      <alignment horizontal="right" vertical="center" wrapText="1"/>
    </xf>
    <xf numFmtId="176" fontId="28" fillId="0" borderId="66" xfId="20" applyNumberFormat="1" applyFont="1" applyFill="1" applyBorder="1" applyAlignment="1">
      <alignment horizontal="right" vertical="center" wrapText="1"/>
    </xf>
    <xf numFmtId="0" fontId="22" fillId="3" borderId="70" xfId="20" applyFont="1" applyFill="1" applyBorder="1" applyAlignment="1">
      <alignment horizontal="right" vertical="center" shrinkToFit="1"/>
    </xf>
    <xf numFmtId="0" fontId="22" fillId="3" borderId="71" xfId="20" applyFont="1" applyFill="1" applyBorder="1" applyAlignment="1">
      <alignment horizontal="right" vertical="center" shrinkToFit="1"/>
    </xf>
    <xf numFmtId="0" fontId="22" fillId="3" borderId="72" xfId="20" applyFont="1" applyFill="1" applyBorder="1" applyAlignment="1">
      <alignment horizontal="right" vertical="center" shrinkToFit="1"/>
    </xf>
    <xf numFmtId="176" fontId="28" fillId="3" borderId="70" xfId="20" applyNumberFormat="1" applyFont="1" applyFill="1" applyBorder="1" applyAlignment="1">
      <alignment horizontal="right" vertical="center" wrapText="1"/>
    </xf>
    <xf numFmtId="176" fontId="28" fillId="3" borderId="71" xfId="20" applyNumberFormat="1" applyFont="1" applyFill="1" applyBorder="1" applyAlignment="1">
      <alignment horizontal="right" vertical="center" wrapText="1"/>
    </xf>
    <xf numFmtId="176" fontId="28" fillId="3" borderId="72" xfId="20" applyNumberFormat="1" applyFont="1" applyFill="1" applyBorder="1" applyAlignment="1">
      <alignment horizontal="right" vertical="center" wrapText="1"/>
    </xf>
    <xf numFmtId="38" fontId="28" fillId="0" borderId="65" xfId="21" applyFont="1" applyFill="1" applyBorder="1" applyAlignment="1">
      <alignment horizontal="right" vertical="center" shrinkToFit="1"/>
    </xf>
    <xf numFmtId="0" fontId="28" fillId="0" borderId="69" xfId="20" applyFont="1" applyFill="1" applyBorder="1" applyAlignment="1">
      <alignment horizontal="left" vertical="center" shrinkToFit="1"/>
    </xf>
    <xf numFmtId="176" fontId="28" fillId="0" borderId="67" xfId="20" applyNumberFormat="1" applyFont="1" applyFill="1" applyBorder="1" applyAlignment="1">
      <alignment vertical="center" wrapText="1"/>
    </xf>
    <xf numFmtId="176" fontId="28" fillId="0" borderId="68" xfId="20" applyNumberFormat="1" applyFont="1" applyFill="1" applyBorder="1" applyAlignment="1">
      <alignment vertical="center" wrapText="1"/>
    </xf>
    <xf numFmtId="176" fontId="28" fillId="0" borderId="69" xfId="20" applyNumberFormat="1" applyFont="1" applyFill="1" applyBorder="1" applyAlignment="1">
      <alignment vertical="center" wrapText="1"/>
    </xf>
    <xf numFmtId="176" fontId="28" fillId="0" borderId="67" xfId="20" applyNumberFormat="1" applyFont="1" applyFill="1" applyBorder="1" applyAlignment="1">
      <alignment vertical="center"/>
    </xf>
    <xf numFmtId="176" fontId="28" fillId="0" borderId="68" xfId="20" applyNumberFormat="1" applyFont="1" applyFill="1" applyBorder="1" applyAlignment="1">
      <alignment vertical="center"/>
    </xf>
    <xf numFmtId="176" fontId="28" fillId="0" borderId="69" xfId="20" applyNumberFormat="1" applyFont="1" applyFill="1" applyBorder="1" applyAlignment="1">
      <alignment vertical="center"/>
    </xf>
    <xf numFmtId="0" fontId="20" fillId="0" borderId="113" xfId="20" applyFont="1" applyFill="1"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3" xfId="0" applyBorder="1" applyAlignment="1">
      <alignment vertical="center"/>
    </xf>
    <xf numFmtId="0" fontId="17" fillId="0" borderId="65" xfId="23" applyBorder="1" applyAlignment="1">
      <alignment horizontal="right" vertical="center" wrapText="1"/>
    </xf>
    <xf numFmtId="0" fontId="17" fillId="0" borderId="66" xfId="23" applyBorder="1" applyAlignment="1">
      <alignment horizontal="right" vertical="center" wrapText="1"/>
    </xf>
    <xf numFmtId="176" fontId="28" fillId="0" borderId="67" xfId="20" applyNumberFormat="1" applyFont="1" applyFill="1" applyBorder="1" applyAlignment="1">
      <alignment horizontal="right" vertical="center" wrapText="1"/>
    </xf>
    <xf numFmtId="0" fontId="17" fillId="0" borderId="68" xfId="23" applyBorder="1" applyAlignment="1">
      <alignment horizontal="right" vertical="center" wrapText="1"/>
    </xf>
    <xf numFmtId="0" fontId="17" fillId="0" borderId="69" xfId="23" applyBorder="1" applyAlignment="1">
      <alignment horizontal="right" vertical="center" wrapText="1"/>
    </xf>
    <xf numFmtId="176" fontId="28" fillId="0" borderId="68" xfId="20" applyNumberFormat="1" applyFont="1" applyFill="1" applyBorder="1" applyAlignment="1">
      <alignment horizontal="right" vertical="center" wrapText="1"/>
    </xf>
    <xf numFmtId="176" fontId="28" fillId="0" borderId="69" xfId="20" applyNumberFormat="1" applyFont="1" applyFill="1" applyBorder="1" applyAlignment="1">
      <alignment horizontal="right" vertical="center" wrapText="1"/>
    </xf>
    <xf numFmtId="176" fontId="28" fillId="0" borderId="6" xfId="20" applyNumberFormat="1" applyFont="1" applyFill="1" applyBorder="1" applyAlignment="1">
      <alignment vertical="center"/>
    </xf>
    <xf numFmtId="176" fontId="28" fillId="0" borderId="1" xfId="20" applyNumberFormat="1" applyFont="1" applyFill="1" applyBorder="1" applyAlignment="1">
      <alignment vertical="center"/>
    </xf>
    <xf numFmtId="176" fontId="28" fillId="0" borderId="5" xfId="20" applyNumberFormat="1" applyFont="1" applyFill="1" applyBorder="1" applyAlignment="1">
      <alignment vertical="center"/>
    </xf>
    <xf numFmtId="0" fontId="20" fillId="0" borderId="64" xfId="2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28" fillId="0" borderId="6" xfId="20" applyFont="1" applyFill="1" applyBorder="1" applyAlignment="1">
      <alignment horizontal="left" vertical="center" shrinkToFit="1"/>
    </xf>
    <xf numFmtId="0" fontId="28" fillId="0" borderId="1" xfId="20" applyFont="1" applyFill="1" applyBorder="1" applyAlignment="1">
      <alignment horizontal="left" vertical="center" shrinkToFit="1"/>
    </xf>
    <xf numFmtId="0" fontId="17" fillId="0" borderId="1" xfId="23" applyBorder="1" applyAlignment="1">
      <alignment horizontal="left" vertical="center"/>
    </xf>
    <xf numFmtId="0" fontId="28" fillId="0" borderId="1" xfId="20" applyFont="1" applyFill="1" applyBorder="1" applyAlignment="1">
      <alignment horizontal="left" vertical="center"/>
    </xf>
    <xf numFmtId="0" fontId="17" fillId="0" borderId="5" xfId="23" applyBorder="1" applyAlignment="1">
      <alignment horizontal="left" vertical="center"/>
    </xf>
    <xf numFmtId="176" fontId="28" fillId="0" borderId="6" xfId="20" applyNumberFormat="1" applyFont="1" applyFill="1" applyBorder="1" applyAlignment="1">
      <alignment vertical="center" wrapText="1"/>
    </xf>
    <xf numFmtId="176" fontId="28" fillId="0" borderId="1" xfId="20" applyNumberFormat="1" applyFont="1" applyFill="1" applyBorder="1" applyAlignment="1">
      <alignment vertical="center" wrapText="1"/>
    </xf>
    <xf numFmtId="176" fontId="28" fillId="0" borderId="5" xfId="20" applyNumberFormat="1" applyFont="1" applyFill="1" applyBorder="1" applyAlignment="1">
      <alignment vertical="center" wrapText="1"/>
    </xf>
    <xf numFmtId="0" fontId="17" fillId="0" borderId="1" xfId="23" applyBorder="1" applyAlignment="1">
      <alignment vertical="center" wrapText="1"/>
    </xf>
    <xf numFmtId="0" fontId="17" fillId="0" borderId="5" xfId="23" applyBorder="1" applyAlignment="1">
      <alignment vertical="center" wrapText="1"/>
    </xf>
    <xf numFmtId="0" fontId="22" fillId="2" borderId="6" xfId="20" applyFont="1" applyFill="1" applyBorder="1" applyAlignment="1">
      <alignment horizontal="center" vertical="center"/>
    </xf>
    <xf numFmtId="0" fontId="22" fillId="2" borderId="1" xfId="20" applyFont="1" applyFill="1" applyBorder="1" applyAlignment="1">
      <alignment horizontal="center" vertical="center"/>
    </xf>
    <xf numFmtId="0" fontId="22" fillId="2" borderId="5" xfId="20" applyFont="1" applyFill="1" applyBorder="1" applyAlignment="1">
      <alignment horizontal="center" vertical="center"/>
    </xf>
    <xf numFmtId="0" fontId="22" fillId="2" borderId="12" xfId="20" applyFont="1" applyFill="1" applyBorder="1" applyAlignment="1">
      <alignment horizontal="center" vertical="center"/>
    </xf>
    <xf numFmtId="0" fontId="22" fillId="2" borderId="0" xfId="20" applyFont="1" applyFill="1" applyBorder="1" applyAlignment="1">
      <alignment horizontal="center" vertical="center"/>
    </xf>
    <xf numFmtId="0" fontId="22" fillId="2" borderId="11" xfId="20" applyFont="1" applyFill="1" applyBorder="1" applyAlignment="1">
      <alignment horizontal="center" vertical="center"/>
    </xf>
    <xf numFmtId="0" fontId="22" fillId="2" borderId="10" xfId="20" applyFont="1" applyFill="1" applyBorder="1" applyAlignment="1">
      <alignment horizontal="center" vertical="center"/>
    </xf>
    <xf numFmtId="0" fontId="22" fillId="2" borderId="8" xfId="20" applyFont="1" applyFill="1" applyBorder="1" applyAlignment="1">
      <alignment horizontal="center" vertical="center"/>
    </xf>
    <xf numFmtId="0" fontId="22" fillId="2" borderId="9" xfId="20" applyFont="1" applyFill="1" applyBorder="1" applyAlignment="1">
      <alignment horizontal="center" vertical="center"/>
    </xf>
    <xf numFmtId="0" fontId="22" fillId="2" borderId="6" xfId="20" applyFont="1" applyFill="1" applyBorder="1" applyAlignment="1">
      <alignment horizontal="center" vertical="center" shrinkToFit="1"/>
    </xf>
    <xf numFmtId="0" fontId="22" fillId="2" borderId="1" xfId="20" applyFont="1" applyFill="1" applyBorder="1" applyAlignment="1">
      <alignment horizontal="center" vertical="center" shrinkToFit="1"/>
    </xf>
    <xf numFmtId="0" fontId="22" fillId="2" borderId="5" xfId="20" applyFont="1" applyFill="1" applyBorder="1" applyAlignment="1">
      <alignment horizontal="center" vertical="center" shrinkToFit="1"/>
    </xf>
    <xf numFmtId="0" fontId="22" fillId="2" borderId="12" xfId="20" applyFont="1" applyFill="1" applyBorder="1" applyAlignment="1">
      <alignment horizontal="center" vertical="center" shrinkToFit="1"/>
    </xf>
    <xf numFmtId="0" fontId="22" fillId="2" borderId="0" xfId="20" applyFont="1" applyFill="1" applyBorder="1" applyAlignment="1">
      <alignment horizontal="center" vertical="center" shrinkToFit="1"/>
    </xf>
    <xf numFmtId="0" fontId="22" fillId="2" borderId="11" xfId="20" applyFont="1" applyFill="1" applyBorder="1" applyAlignment="1">
      <alignment horizontal="center" vertical="center" shrinkToFit="1"/>
    </xf>
    <xf numFmtId="0" fontId="22" fillId="2" borderId="10" xfId="20" applyFont="1" applyFill="1" applyBorder="1" applyAlignment="1">
      <alignment horizontal="center" vertical="center" shrinkToFit="1"/>
    </xf>
    <xf numFmtId="0" fontId="22" fillId="2" borderId="8" xfId="20" applyFont="1" applyFill="1" applyBorder="1" applyAlignment="1">
      <alignment horizontal="center" vertical="center" shrinkToFit="1"/>
    </xf>
    <xf numFmtId="0" fontId="22" fillId="2" borderId="9" xfId="20" applyFont="1" applyFill="1" applyBorder="1" applyAlignment="1">
      <alignment horizontal="center" vertical="center" shrinkToFit="1"/>
    </xf>
    <xf numFmtId="0" fontId="17" fillId="0" borderId="1" xfId="23" applyBorder="1" applyAlignment="1">
      <alignment horizontal="center" vertical="center" shrinkToFit="1"/>
    </xf>
    <xf numFmtId="0" fontId="17" fillId="0" borderId="5" xfId="23" applyBorder="1" applyAlignment="1">
      <alignment horizontal="center" vertical="center" shrinkToFit="1"/>
    </xf>
    <xf numFmtId="0" fontId="17" fillId="0" borderId="10" xfId="23" applyBorder="1" applyAlignment="1">
      <alignment horizontal="center" vertical="center" shrinkToFit="1"/>
    </xf>
    <xf numFmtId="0" fontId="17" fillId="0" borderId="8" xfId="23" applyBorder="1" applyAlignment="1">
      <alignment horizontal="center" vertical="center" shrinkToFit="1"/>
    </xf>
    <xf numFmtId="0" fontId="17" fillId="0" borderId="9" xfId="23" applyBorder="1" applyAlignment="1">
      <alignment horizontal="center" vertical="center" shrinkToFit="1"/>
    </xf>
    <xf numFmtId="0" fontId="22" fillId="2" borderId="110" xfId="20" applyFont="1" applyFill="1" applyBorder="1" applyAlignment="1">
      <alignment horizontal="center" vertical="center" wrapText="1"/>
    </xf>
    <xf numFmtId="0" fontId="22" fillId="2" borderId="111" xfId="20" applyFont="1" applyFill="1" applyBorder="1" applyAlignment="1">
      <alignment horizontal="center" vertical="center" wrapText="1"/>
    </xf>
    <xf numFmtId="0" fontId="22" fillId="2" borderId="112" xfId="20" applyFont="1" applyFill="1" applyBorder="1" applyAlignment="1">
      <alignment horizontal="center" vertical="center" wrapText="1"/>
    </xf>
    <xf numFmtId="0" fontId="22" fillId="2" borderId="113" xfId="20" applyFont="1" applyFill="1" applyBorder="1" applyAlignment="1">
      <alignment horizontal="center" vertical="center" wrapText="1"/>
    </xf>
    <xf numFmtId="0" fontId="22" fillId="2" borderId="114" xfId="20" applyFont="1" applyFill="1" applyBorder="1" applyAlignment="1">
      <alignment horizontal="center" vertical="center" wrapText="1"/>
    </xf>
    <xf numFmtId="0" fontId="22" fillId="2" borderId="115" xfId="20" applyFont="1" applyFill="1" applyBorder="1" applyAlignment="1">
      <alignment horizontal="center" vertical="center" wrapText="1"/>
    </xf>
    <xf numFmtId="0" fontId="22" fillId="2" borderId="70" xfId="20" applyFont="1" applyFill="1" applyBorder="1" applyAlignment="1">
      <alignment horizontal="center" vertical="center" wrapText="1"/>
    </xf>
    <xf numFmtId="0" fontId="22" fillId="2" borderId="71" xfId="20" applyFont="1" applyFill="1" applyBorder="1" applyAlignment="1">
      <alignment horizontal="center" vertical="center" wrapText="1"/>
    </xf>
    <xf numFmtId="0" fontId="22" fillId="2" borderId="72" xfId="20" applyFont="1" applyFill="1" applyBorder="1" applyAlignment="1">
      <alignment horizontal="center" vertical="center" wrapText="1"/>
    </xf>
    <xf numFmtId="0" fontId="17" fillId="0" borderId="0" xfId="23" applyBorder="1" applyAlignment="1">
      <alignment horizontal="center" vertical="center" shrinkToFit="1"/>
    </xf>
    <xf numFmtId="0" fontId="17" fillId="0" borderId="11" xfId="23" applyBorder="1" applyAlignment="1">
      <alignment horizontal="center" vertical="center" shrinkToFit="1"/>
    </xf>
    <xf numFmtId="0" fontId="28" fillId="0" borderId="8" xfId="20" applyFont="1" applyFill="1" applyBorder="1" applyAlignment="1">
      <alignment horizontal="lef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20" fillId="0" borderId="3" xfId="20" applyFont="1" applyFill="1" applyBorder="1" applyAlignment="1">
      <alignment horizontal="center" vertical="center" shrinkToFit="1"/>
    </xf>
    <xf numFmtId="0" fontId="0" fillId="0" borderId="3" xfId="0" applyBorder="1" applyAlignment="1">
      <alignment horizontal="center" vertical="center" shrinkToFit="1"/>
    </xf>
    <xf numFmtId="0" fontId="20" fillId="0" borderId="3" xfId="20" applyFont="1" applyFill="1" applyBorder="1" applyAlignment="1">
      <alignment vertical="center"/>
    </xf>
    <xf numFmtId="176" fontId="20" fillId="0" borderId="12" xfId="20" applyNumberFormat="1" applyFont="1" applyFill="1" applyBorder="1" applyAlignment="1">
      <alignment horizontal="right" vertical="center"/>
    </xf>
    <xf numFmtId="176" fontId="20" fillId="0" borderId="0" xfId="20" applyNumberFormat="1" applyFont="1" applyFill="1" applyBorder="1" applyAlignment="1">
      <alignment horizontal="right" vertical="center"/>
    </xf>
    <xf numFmtId="0" fontId="28" fillId="0" borderId="5" xfId="20" applyFont="1" applyFill="1" applyBorder="1" applyAlignment="1">
      <alignment horizontal="left" vertical="center"/>
    </xf>
    <xf numFmtId="0" fontId="20" fillId="0" borderId="12" xfId="20" applyFont="1" applyFill="1" applyBorder="1" applyAlignment="1">
      <alignment horizontal="center" vertical="center"/>
    </xf>
    <xf numFmtId="0" fontId="20" fillId="0" borderId="0" xfId="20" applyFont="1" applyFill="1" applyBorder="1" applyAlignment="1">
      <alignment horizontal="center" vertical="center"/>
    </xf>
    <xf numFmtId="0" fontId="39" fillId="0" borderId="0" xfId="22" applyFont="1" applyFill="1" applyAlignment="1" applyProtection="1">
      <alignment vertical="center" shrinkToFit="1"/>
      <protection locked="0"/>
    </xf>
    <xf numFmtId="0" fontId="28" fillId="0" borderId="8" xfId="20" applyFont="1" applyFill="1" applyBorder="1" applyAlignment="1">
      <alignment vertical="center"/>
    </xf>
    <xf numFmtId="0" fontId="47" fillId="0" borderId="118" xfId="27" applyFont="1" applyBorder="1" applyAlignment="1">
      <alignment vertical="center"/>
    </xf>
    <xf numFmtId="0" fontId="47" fillId="0" borderId="6" xfId="27" applyFont="1" applyBorder="1" applyAlignment="1">
      <alignment vertical="center"/>
    </xf>
    <xf numFmtId="0" fontId="47" fillId="3" borderId="120" xfId="27" applyFont="1" applyFill="1" applyBorder="1" applyAlignment="1">
      <alignment horizontal="center" vertical="center"/>
    </xf>
    <xf numFmtId="0" fontId="47" fillId="3" borderId="121" xfId="27" applyFont="1" applyFill="1" applyBorder="1" applyAlignment="1">
      <alignment horizontal="center" vertical="center"/>
    </xf>
    <xf numFmtId="0" fontId="47" fillId="0" borderId="47" xfId="27" applyFont="1" applyBorder="1" applyAlignment="1">
      <alignment vertical="center"/>
    </xf>
    <xf numFmtId="0" fontId="47" fillId="0" borderId="4" xfId="27" applyFont="1" applyBorder="1" applyAlignment="1">
      <alignment vertical="center"/>
    </xf>
    <xf numFmtId="0" fontId="47" fillId="3" borderId="116" xfId="27" applyFont="1" applyFill="1" applyBorder="1" applyAlignment="1">
      <alignment horizontal="center" vertical="center"/>
    </xf>
    <xf numFmtId="0" fontId="47" fillId="3" borderId="3" xfId="27" applyFont="1" applyFill="1" applyBorder="1" applyAlignment="1">
      <alignment horizontal="center" vertical="center"/>
    </xf>
    <xf numFmtId="0" fontId="47" fillId="0" borderId="49" xfId="27" applyFont="1" applyBorder="1" applyAlignment="1">
      <alignment vertical="center"/>
    </xf>
    <xf numFmtId="0" fontId="47" fillId="3" borderId="74" xfId="27" applyFont="1" applyFill="1" applyBorder="1" applyAlignment="1">
      <alignment horizontal="center" vertical="center"/>
    </xf>
    <xf numFmtId="0" fontId="47" fillId="3" borderId="75" xfId="27" applyFont="1" applyFill="1" applyBorder="1" applyAlignment="1">
      <alignment horizontal="center" vertical="center"/>
    </xf>
    <xf numFmtId="0" fontId="47" fillId="3" borderId="78" xfId="27" applyFont="1" applyFill="1" applyBorder="1" applyAlignment="1">
      <alignment horizontal="center" vertical="center"/>
    </xf>
    <xf numFmtId="0" fontId="47" fillId="0" borderId="0" xfId="27" applyFont="1" applyBorder="1" applyAlignment="1">
      <alignment horizontal="left"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37" fillId="0" borderId="0" xfId="9" applyFont="1" applyAlignment="1">
      <alignment horizontal="center" vertical="center"/>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2" fillId="0" borderId="4" xfId="9" applyFont="1" applyBorder="1" applyAlignment="1">
      <alignment horizontal="left" vertical="center" wrapText="1"/>
    </xf>
    <xf numFmtId="0" fontId="32" fillId="0" borderId="3" xfId="9" applyFont="1" applyBorder="1" applyAlignment="1">
      <alignment horizontal="left" vertical="center" wrapText="1"/>
    </xf>
    <xf numFmtId="0" fontId="32"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8" fillId="0" borderId="6" xfId="9" applyFont="1" applyBorder="1" applyAlignment="1">
      <alignment horizontal="left" vertical="center" wrapText="1"/>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0" fillId="5" borderId="6" xfId="0" applyFill="1" applyBorder="1" applyAlignment="1">
      <alignment vertical="top" wrapText="1"/>
    </xf>
    <xf numFmtId="0" fontId="0" fillId="5" borderId="1" xfId="0" applyFill="1" applyBorder="1" applyAlignment="1">
      <alignment vertical="top"/>
    </xf>
    <xf numFmtId="0" fontId="0" fillId="5" borderId="5" xfId="0" applyFill="1" applyBorder="1" applyAlignment="1">
      <alignment vertical="top"/>
    </xf>
    <xf numFmtId="0" fontId="0" fillId="5" borderId="12" xfId="0" applyFill="1" applyBorder="1" applyAlignment="1">
      <alignment vertical="top" wrapText="1"/>
    </xf>
    <xf numFmtId="0" fontId="0" fillId="5" borderId="0" xfId="0" applyFill="1" applyBorder="1" applyAlignment="1">
      <alignment vertical="top"/>
    </xf>
    <xf numFmtId="0" fontId="0" fillId="5" borderId="11" xfId="0" applyFill="1" applyBorder="1" applyAlignment="1">
      <alignment vertical="top"/>
    </xf>
    <xf numFmtId="0" fontId="0" fillId="5" borderId="12" xfId="0" applyFill="1" applyBorder="1" applyAlignment="1">
      <alignment vertical="top"/>
    </xf>
    <xf numFmtId="0" fontId="0" fillId="5" borderId="0" xfId="0" applyFill="1" applyAlignment="1">
      <alignment vertical="top"/>
    </xf>
    <xf numFmtId="0" fontId="0" fillId="5" borderId="10" xfId="0"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0" fillId="5" borderId="6" xfId="0" applyFill="1" applyBorder="1" applyAlignment="1">
      <alignment vertical="center"/>
    </xf>
    <xf numFmtId="0" fontId="22" fillId="2" borderId="7" xfId="9" applyFont="1" applyFill="1" applyBorder="1" applyAlignment="1">
      <alignment horizontal="center" vertical="center"/>
    </xf>
    <xf numFmtId="0" fontId="0" fillId="0" borderId="7" xfId="0" applyBorder="1" applyAlignment="1">
      <alignment horizontal="center"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12" xfId="9" applyFont="1" applyFill="1" applyBorder="1" applyAlignment="1">
      <alignment horizontal="center"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6" xfId="9" applyFont="1" applyBorder="1" applyAlignment="1">
      <alignment horizontal="left" vertical="center"/>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2" fillId="2" borderId="6" xfId="9" applyFont="1" applyFill="1" applyBorder="1" applyAlignment="1">
      <alignment horizontal="center" vertical="center"/>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2" fillId="4" borderId="6" xfId="9" applyFont="1" applyFill="1" applyBorder="1" applyAlignment="1">
      <alignment horizontal="left"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5" borderId="6" xfId="0" applyFill="1" applyBorder="1" applyAlignment="1">
      <alignment horizontal="left" vertical="top"/>
    </xf>
    <xf numFmtId="0" fontId="33" fillId="4" borderId="6" xfId="9" applyFont="1" applyFill="1" applyBorder="1" applyAlignment="1">
      <alignment vertical="center" wrapText="1"/>
    </xf>
    <xf numFmtId="0" fontId="0" fillId="4" borderId="1" xfId="0" applyFill="1" applyBorder="1" applyAlignment="1">
      <alignment vertical="center"/>
    </xf>
    <xf numFmtId="0" fontId="0" fillId="4" borderId="5" xfId="0" applyFill="1" applyBorder="1" applyAlignment="1">
      <alignment vertical="center"/>
    </xf>
    <xf numFmtId="0" fontId="0" fillId="4" borderId="0" xfId="0" applyFill="1" applyAlignment="1">
      <alignment vertical="center"/>
    </xf>
    <xf numFmtId="0" fontId="22" fillId="4" borderId="12" xfId="9" applyFont="1" applyFill="1" applyBorder="1" applyAlignment="1">
      <alignment horizontal="left" vertical="center" wrapText="1"/>
    </xf>
    <xf numFmtId="0" fontId="0" fillId="4" borderId="0" xfId="0" applyFill="1" applyBorder="1" applyAlignment="1">
      <alignment horizontal="left" vertical="center"/>
    </xf>
    <xf numFmtId="0" fontId="0" fillId="5" borderId="12" xfId="0" applyFill="1" applyBorder="1" applyAlignment="1">
      <alignment horizontal="left" vertical="top"/>
    </xf>
    <xf numFmtId="0" fontId="0" fillId="0" borderId="0" xfId="0" applyBorder="1" applyAlignment="1">
      <alignment horizontal="left" vertical="center"/>
    </xf>
    <xf numFmtId="0" fontId="33" fillId="4" borderId="12" xfId="9" applyFont="1" applyFill="1" applyBorder="1" applyAlignment="1">
      <alignment vertical="center" wrapText="1"/>
    </xf>
  </cellXfs>
  <cellStyles count="29">
    <cellStyle name="桁区切り" xfId="5" builtinId="6"/>
    <cellStyle name="桁区切り 2" xfId="21"/>
    <cellStyle name="標準" xfId="0" builtinId="0"/>
    <cellStyle name="標準 10" xfId="14"/>
    <cellStyle name="標準 11" xfId="16"/>
    <cellStyle name="標準 11 2" xfId="17"/>
    <cellStyle name="標準 11 2 2" xfId="19"/>
    <cellStyle name="標準 12" xfId="26"/>
    <cellStyle name="標準 2" xfId="1"/>
    <cellStyle name="標準 2 2" xfId="23"/>
    <cellStyle name="標準 3" xfId="2"/>
    <cellStyle name="標準 3 2" xfId="10"/>
    <cellStyle name="標準 4" xfId="3"/>
    <cellStyle name="標準 4 2" xfId="11"/>
    <cellStyle name="標準 4 2 2" xfId="24"/>
    <cellStyle name="標準 4 3 2" xfId="18"/>
    <cellStyle name="標準 4 3 2 2" xfId="22"/>
    <cellStyle name="標準 4 3 2 2 2" xfId="28"/>
    <cellStyle name="標準 4 4" xfId="20"/>
    <cellStyle name="標準 5" xfId="4"/>
    <cellStyle name="標準 6" xfId="6"/>
    <cellStyle name="標準 6 2" xfId="9"/>
    <cellStyle name="標準 7" xfId="7"/>
    <cellStyle name="標準 8" xfId="8"/>
    <cellStyle name="標準 8 2" xfId="15"/>
    <cellStyle name="標準 9" xfId="12"/>
    <cellStyle name="標準 9 2" xfId="13"/>
    <cellStyle name="標準 9 3" xfId="25"/>
    <cellStyle name="標準 9 3 2" xfId="27"/>
  </cellStyles>
  <dxfs count="3">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27</xdr:col>
      <xdr:colOff>33620</xdr:colOff>
      <xdr:row>3</xdr:row>
      <xdr:rowOff>35983</xdr:rowOff>
    </xdr:from>
    <xdr:to>
      <xdr:col>39</xdr:col>
      <xdr:colOff>93134</xdr:colOff>
      <xdr:row>6</xdr:row>
      <xdr:rowOff>115920</xdr:rowOff>
    </xdr:to>
    <xdr:sp macro="" textlink="">
      <xdr:nvSpPr>
        <xdr:cNvPr id="4" name="楕円 3">
          <a:extLst>
            <a:ext uri="{FF2B5EF4-FFF2-40B4-BE49-F238E27FC236}">
              <a16:creationId xmlns:a16="http://schemas.microsoft.com/office/drawing/2014/main" id="{00000000-0008-0000-0100-00000A000000}"/>
            </a:ext>
          </a:extLst>
        </xdr:cNvPr>
        <xdr:cNvSpPr/>
      </xdr:nvSpPr>
      <xdr:spPr>
        <a:xfrm>
          <a:off x="5291420" y="543983"/>
          <a:ext cx="2396314" cy="58793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78079</xdr:colOff>
      <xdr:row>1</xdr:row>
      <xdr:rowOff>145677</xdr:rowOff>
    </xdr:from>
    <xdr:to>
      <xdr:col>30</xdr:col>
      <xdr:colOff>69266</xdr:colOff>
      <xdr:row>3</xdr:row>
      <xdr:rowOff>82780</xdr:rowOff>
    </xdr:to>
    <xdr:sp macro="" textlink="">
      <xdr:nvSpPr>
        <xdr:cNvPr id="5" name="テキスト ボックス 4">
          <a:extLst>
            <a:ext uri="{FF2B5EF4-FFF2-40B4-BE49-F238E27FC236}">
              <a16:creationId xmlns:a16="http://schemas.microsoft.com/office/drawing/2014/main" id="{00000000-0008-0000-0100-00000E000000}"/>
            </a:ext>
          </a:extLst>
        </xdr:cNvPr>
        <xdr:cNvSpPr txBox="1"/>
      </xdr:nvSpPr>
      <xdr:spPr>
        <a:xfrm>
          <a:off x="5725844" y="313765"/>
          <a:ext cx="394598" cy="273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16</xdr:col>
      <xdr:colOff>56028</xdr:colOff>
      <xdr:row>7</xdr:row>
      <xdr:rowOff>123533</xdr:rowOff>
    </xdr:from>
    <xdr:to>
      <xdr:col>39</xdr:col>
      <xdr:colOff>98611</xdr:colOff>
      <xdr:row>13</xdr:row>
      <xdr:rowOff>131005</xdr:rowOff>
    </xdr:to>
    <xdr:sp macro="" textlink="">
      <xdr:nvSpPr>
        <xdr:cNvPr id="6" name="楕円 5">
          <a:extLst>
            <a:ext uri="{FF2B5EF4-FFF2-40B4-BE49-F238E27FC236}">
              <a16:creationId xmlns:a16="http://schemas.microsoft.com/office/drawing/2014/main" id="{00000000-0008-0000-0100-000005000000}"/>
            </a:ext>
          </a:extLst>
        </xdr:cNvPr>
        <xdr:cNvSpPr/>
      </xdr:nvSpPr>
      <xdr:spPr>
        <a:xfrm>
          <a:off x="3211604" y="1315839"/>
          <a:ext cx="4578725" cy="1029448"/>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97116</xdr:colOff>
      <xdr:row>6</xdr:row>
      <xdr:rowOff>78442</xdr:rowOff>
    </xdr:from>
    <xdr:to>
      <xdr:col>20</xdr:col>
      <xdr:colOff>88301</xdr:colOff>
      <xdr:row>8</xdr:row>
      <xdr:rowOff>12393</xdr:rowOff>
    </xdr:to>
    <xdr:sp macro="" textlink="">
      <xdr:nvSpPr>
        <xdr:cNvPr id="7" name="テキスト ボックス 6">
          <a:extLst>
            <a:ext uri="{FF2B5EF4-FFF2-40B4-BE49-F238E27FC236}">
              <a16:creationId xmlns:a16="http://schemas.microsoft.com/office/drawing/2014/main" id="{00000000-0008-0000-0100-00000F000000}"/>
            </a:ext>
          </a:extLst>
        </xdr:cNvPr>
        <xdr:cNvSpPr txBox="1"/>
      </xdr:nvSpPr>
      <xdr:spPr>
        <a:xfrm>
          <a:off x="3727822" y="1086971"/>
          <a:ext cx="394597" cy="270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148408</xdr:colOff>
      <xdr:row>24</xdr:row>
      <xdr:rowOff>0</xdr:rowOff>
    </xdr:from>
    <xdr:to>
      <xdr:col>38</xdr:col>
      <xdr:colOff>56028</xdr:colOff>
      <xdr:row>26</xdr:row>
      <xdr:rowOff>135842</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1762055" y="4034118"/>
          <a:ext cx="5958797" cy="472018"/>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201705</xdr:colOff>
      <xdr:row>24</xdr:row>
      <xdr:rowOff>116684</xdr:rowOff>
    </xdr:from>
    <xdr:to>
      <xdr:col>11</xdr:col>
      <xdr:colOff>120720</xdr:colOff>
      <xdr:row>26</xdr:row>
      <xdr:rowOff>51672</xdr:rowOff>
    </xdr:to>
    <xdr:sp macro="" textlink="">
      <xdr:nvSpPr>
        <xdr:cNvPr id="9" name="テキスト ボックス 8">
          <a:extLst>
            <a:ext uri="{FF2B5EF4-FFF2-40B4-BE49-F238E27FC236}">
              <a16:creationId xmlns:a16="http://schemas.microsoft.com/office/drawing/2014/main" id="{00000000-0008-0000-0100-000011000000}"/>
            </a:ext>
          </a:extLst>
        </xdr:cNvPr>
        <xdr:cNvSpPr txBox="1"/>
      </xdr:nvSpPr>
      <xdr:spPr>
        <a:xfrm>
          <a:off x="1411940" y="4150802"/>
          <a:ext cx="927545" cy="271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10</xdr:col>
      <xdr:colOff>66672</xdr:colOff>
      <xdr:row>27</xdr:row>
      <xdr:rowOff>50988</xdr:rowOff>
    </xdr:from>
    <xdr:to>
      <xdr:col>34</xdr:col>
      <xdr:colOff>127931</xdr:colOff>
      <xdr:row>31</xdr:row>
      <xdr:rowOff>103594</xdr:rowOff>
    </xdr:to>
    <xdr:sp macro="" textlink="">
      <xdr:nvSpPr>
        <xdr:cNvPr id="10" name="楕円 9">
          <a:extLst>
            <a:ext uri="{FF2B5EF4-FFF2-40B4-BE49-F238E27FC236}">
              <a16:creationId xmlns:a16="http://schemas.microsoft.com/office/drawing/2014/main" id="{00000000-0008-0000-0100-000009000000}"/>
            </a:ext>
          </a:extLst>
        </xdr:cNvPr>
        <xdr:cNvSpPr/>
      </xdr:nvSpPr>
      <xdr:spPr>
        <a:xfrm>
          <a:off x="2083731" y="4589370"/>
          <a:ext cx="4902200" cy="724959"/>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201704</xdr:colOff>
      <xdr:row>27</xdr:row>
      <xdr:rowOff>22412</xdr:rowOff>
    </xdr:from>
    <xdr:to>
      <xdr:col>11</xdr:col>
      <xdr:colOff>192889</xdr:colOff>
      <xdr:row>28</xdr:row>
      <xdr:rowOff>127603</xdr:rowOff>
    </xdr:to>
    <xdr:sp macro="" textlink="">
      <xdr:nvSpPr>
        <xdr:cNvPr id="11" name="テキスト ボックス 10">
          <a:extLst>
            <a:ext uri="{FF2B5EF4-FFF2-40B4-BE49-F238E27FC236}">
              <a16:creationId xmlns:a16="http://schemas.microsoft.com/office/drawing/2014/main" id="{00000000-0008-0000-0100-000014000000}"/>
            </a:ext>
          </a:extLst>
        </xdr:cNvPr>
        <xdr:cNvSpPr txBox="1"/>
      </xdr:nvSpPr>
      <xdr:spPr>
        <a:xfrm>
          <a:off x="2017057" y="4560794"/>
          <a:ext cx="394597" cy="273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endParaRPr kumimoji="1" lang="en-US" altLang="ja-JP" sz="1200" b="1">
            <a:solidFill>
              <a:srgbClr val="FF0000"/>
            </a:solidFill>
          </a:endParaRPr>
        </a:p>
        <a:p>
          <a:endParaRPr kumimoji="1" lang="ja-JP" altLang="en-US" sz="1200" b="1">
            <a:solidFill>
              <a:srgbClr val="FF0000"/>
            </a:solidFill>
          </a:endParaRPr>
        </a:p>
      </xdr:txBody>
    </xdr:sp>
    <xdr:clientData/>
  </xdr:twoCellAnchor>
  <xdr:twoCellAnchor>
    <xdr:from>
      <xdr:col>9</xdr:col>
      <xdr:colOff>150335</xdr:colOff>
      <xdr:row>32</xdr:row>
      <xdr:rowOff>70036</xdr:rowOff>
    </xdr:from>
    <xdr:to>
      <xdr:col>33</xdr:col>
      <xdr:colOff>170319</xdr:colOff>
      <xdr:row>36</xdr:row>
      <xdr:rowOff>151218</xdr:rowOff>
    </xdr:to>
    <xdr:sp macro="" textlink="">
      <xdr:nvSpPr>
        <xdr:cNvPr id="12" name="楕円 11">
          <a:extLst>
            <a:ext uri="{FF2B5EF4-FFF2-40B4-BE49-F238E27FC236}">
              <a16:creationId xmlns:a16="http://schemas.microsoft.com/office/drawing/2014/main" id="{00000000-0008-0000-0100-00000B000000}"/>
            </a:ext>
          </a:extLst>
        </xdr:cNvPr>
        <xdr:cNvSpPr/>
      </xdr:nvSpPr>
      <xdr:spPr>
        <a:xfrm>
          <a:off x="1965688" y="5448860"/>
          <a:ext cx="4860925" cy="753534"/>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145676</xdr:colOff>
      <xdr:row>32</xdr:row>
      <xdr:rowOff>22411</xdr:rowOff>
    </xdr:from>
    <xdr:to>
      <xdr:col>11</xdr:col>
      <xdr:colOff>136861</xdr:colOff>
      <xdr:row>33</xdr:row>
      <xdr:rowOff>127603</xdr:rowOff>
    </xdr:to>
    <xdr:sp macro="" textlink="">
      <xdr:nvSpPr>
        <xdr:cNvPr id="13" name="テキスト ボックス 12">
          <a:extLst>
            <a:ext uri="{FF2B5EF4-FFF2-40B4-BE49-F238E27FC236}">
              <a16:creationId xmlns:a16="http://schemas.microsoft.com/office/drawing/2014/main" id="{00000000-0008-0000-0100-000012000000}"/>
            </a:ext>
          </a:extLst>
        </xdr:cNvPr>
        <xdr:cNvSpPr txBox="1"/>
      </xdr:nvSpPr>
      <xdr:spPr>
        <a:xfrm>
          <a:off x="1961029" y="5401235"/>
          <a:ext cx="394597" cy="273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11</xdr:col>
      <xdr:colOff>11569</xdr:colOff>
      <xdr:row>37</xdr:row>
      <xdr:rowOff>33617</xdr:rowOff>
    </xdr:from>
    <xdr:to>
      <xdr:col>35</xdr:col>
      <xdr:colOff>31553</xdr:colOff>
      <xdr:row>39</xdr:row>
      <xdr:rowOff>159933</xdr:rowOff>
    </xdr:to>
    <xdr:sp macro="" textlink="">
      <xdr:nvSpPr>
        <xdr:cNvPr id="14" name="楕円 13">
          <a:extLst>
            <a:ext uri="{FF2B5EF4-FFF2-40B4-BE49-F238E27FC236}">
              <a16:creationId xmlns:a16="http://schemas.microsoft.com/office/drawing/2014/main" id="{00000000-0008-0000-0100-00000C000000}"/>
            </a:ext>
          </a:extLst>
        </xdr:cNvPr>
        <xdr:cNvSpPr/>
      </xdr:nvSpPr>
      <xdr:spPr>
        <a:xfrm>
          <a:off x="2230334" y="6252882"/>
          <a:ext cx="4860925" cy="462492"/>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89647</xdr:colOff>
      <xdr:row>37</xdr:row>
      <xdr:rowOff>157442</xdr:rowOff>
    </xdr:from>
    <xdr:to>
      <xdr:col>11</xdr:col>
      <xdr:colOff>80832</xdr:colOff>
      <xdr:row>39</xdr:row>
      <xdr:rowOff>36108</xdr:rowOff>
    </xdr:to>
    <xdr:sp macro="" textlink="">
      <xdr:nvSpPr>
        <xdr:cNvPr id="15" name="テキスト ボックス 14">
          <a:extLst>
            <a:ext uri="{FF2B5EF4-FFF2-40B4-BE49-F238E27FC236}">
              <a16:creationId xmlns:a16="http://schemas.microsoft.com/office/drawing/2014/main" id="{00000000-0008-0000-0100-000013000000}"/>
            </a:ext>
          </a:extLst>
        </xdr:cNvPr>
        <xdr:cNvSpPr txBox="1"/>
      </xdr:nvSpPr>
      <xdr:spPr>
        <a:xfrm>
          <a:off x="1905000" y="6376707"/>
          <a:ext cx="394597" cy="214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9</xdr:col>
      <xdr:colOff>78442</xdr:colOff>
      <xdr:row>47</xdr:row>
      <xdr:rowOff>1370</xdr:rowOff>
    </xdr:from>
    <xdr:to>
      <xdr:col>39</xdr:col>
      <xdr:colOff>67733</xdr:colOff>
      <xdr:row>53</xdr:row>
      <xdr:rowOff>283820</xdr:rowOff>
    </xdr:to>
    <xdr:sp macro="" textlink="">
      <xdr:nvSpPr>
        <xdr:cNvPr id="16" name="楕円 15">
          <a:extLst>
            <a:ext uri="{FF2B5EF4-FFF2-40B4-BE49-F238E27FC236}">
              <a16:creationId xmlns:a16="http://schemas.microsoft.com/office/drawing/2014/main" id="{00000000-0008-0000-0100-00000D000000}"/>
            </a:ext>
          </a:extLst>
        </xdr:cNvPr>
        <xdr:cNvSpPr/>
      </xdr:nvSpPr>
      <xdr:spPr>
        <a:xfrm>
          <a:off x="1831042" y="7960037"/>
          <a:ext cx="5831291" cy="2432983"/>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104961</xdr:colOff>
      <xdr:row>47</xdr:row>
      <xdr:rowOff>112059</xdr:rowOff>
    </xdr:from>
    <xdr:to>
      <xdr:col>12</xdr:col>
      <xdr:colOff>96146</xdr:colOff>
      <xdr:row>48</xdr:row>
      <xdr:rowOff>13429</xdr:rowOff>
    </xdr:to>
    <xdr:sp macro="" textlink="">
      <xdr:nvSpPr>
        <xdr:cNvPr id="17" name="テキスト ボックス 16">
          <a:extLst>
            <a:ext uri="{FF2B5EF4-FFF2-40B4-BE49-F238E27FC236}">
              <a16:creationId xmlns:a16="http://schemas.microsoft.com/office/drawing/2014/main" id="{00000000-0008-0000-0100-000015000000}"/>
            </a:ext>
          </a:extLst>
        </xdr:cNvPr>
        <xdr:cNvSpPr txBox="1"/>
      </xdr:nvSpPr>
      <xdr:spPr>
        <a:xfrm>
          <a:off x="2122020" y="8012206"/>
          <a:ext cx="394597" cy="271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3</xdr:col>
      <xdr:colOff>145676</xdr:colOff>
      <xdr:row>3</xdr:row>
      <xdr:rowOff>0</xdr:rowOff>
    </xdr:from>
    <xdr:to>
      <xdr:col>41</xdr:col>
      <xdr:colOff>56031</xdr:colOff>
      <xdr:row>9</xdr:row>
      <xdr:rowOff>61632</xdr:rowOff>
    </xdr:to>
    <xdr:sp macro="" textlink="">
      <xdr:nvSpPr>
        <xdr:cNvPr id="4" name="円/楕円 3">
          <a:extLst>
            <a:ext uri="{FF2B5EF4-FFF2-40B4-BE49-F238E27FC236}">
              <a16:creationId xmlns:a16="http://schemas.microsoft.com/office/drawing/2014/main" id="{00000000-0008-0000-0300-00001C000000}"/>
            </a:ext>
          </a:extLst>
        </xdr:cNvPr>
        <xdr:cNvSpPr/>
      </xdr:nvSpPr>
      <xdr:spPr>
        <a:xfrm>
          <a:off x="638735" y="840441"/>
          <a:ext cx="8169090" cy="1809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171076</xdr:colOff>
      <xdr:row>4</xdr:row>
      <xdr:rowOff>270622</xdr:rowOff>
    </xdr:from>
    <xdr:to>
      <xdr:col>33</xdr:col>
      <xdr:colOff>162263</xdr:colOff>
      <xdr:row>8</xdr:row>
      <xdr:rowOff>66407</xdr:rowOff>
    </xdr:to>
    <xdr:sp macro="" textlink="">
      <xdr:nvSpPr>
        <xdr:cNvPr id="5" name="テキスト ボックス 4">
          <a:extLst>
            <a:ext uri="{FF2B5EF4-FFF2-40B4-BE49-F238E27FC236}">
              <a16:creationId xmlns:a16="http://schemas.microsoft.com/office/drawing/2014/main" id="{00000000-0008-0000-0300-000026000000}"/>
            </a:ext>
          </a:extLst>
        </xdr:cNvPr>
        <xdr:cNvSpPr txBox="1"/>
      </xdr:nvSpPr>
      <xdr:spPr>
        <a:xfrm>
          <a:off x="6502400" y="1402416"/>
          <a:ext cx="394598" cy="961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8</xdr:col>
      <xdr:colOff>212913</xdr:colOff>
      <xdr:row>10</xdr:row>
      <xdr:rowOff>1</xdr:rowOff>
    </xdr:from>
    <xdr:to>
      <xdr:col>40</xdr:col>
      <xdr:colOff>504265</xdr:colOff>
      <xdr:row>12</xdr:row>
      <xdr:rowOff>11207</xdr:rowOff>
    </xdr:to>
    <xdr:sp macro="" textlink="">
      <xdr:nvSpPr>
        <xdr:cNvPr id="6" name="円/楕円 3">
          <a:extLst>
            <a:ext uri="{FF2B5EF4-FFF2-40B4-BE49-F238E27FC236}">
              <a16:creationId xmlns:a16="http://schemas.microsoft.com/office/drawing/2014/main" id="{00000000-0008-0000-0300-00001C000000}"/>
            </a:ext>
          </a:extLst>
        </xdr:cNvPr>
        <xdr:cNvSpPr/>
      </xdr:nvSpPr>
      <xdr:spPr>
        <a:xfrm>
          <a:off x="1714501" y="2879913"/>
          <a:ext cx="6936440" cy="593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140695</xdr:colOff>
      <xdr:row>10</xdr:row>
      <xdr:rowOff>132601</xdr:rowOff>
    </xdr:from>
    <xdr:to>
      <xdr:col>32</xdr:col>
      <xdr:colOff>131881</xdr:colOff>
      <xdr:row>11</xdr:row>
      <xdr:rowOff>280147</xdr:rowOff>
    </xdr:to>
    <xdr:sp macro="" textlink="">
      <xdr:nvSpPr>
        <xdr:cNvPr id="7" name="テキスト ボックス 6">
          <a:extLst>
            <a:ext uri="{FF2B5EF4-FFF2-40B4-BE49-F238E27FC236}">
              <a16:creationId xmlns:a16="http://schemas.microsoft.com/office/drawing/2014/main" id="{00000000-0008-0000-0300-000027000000}"/>
            </a:ext>
          </a:extLst>
        </xdr:cNvPr>
        <xdr:cNvSpPr txBox="1"/>
      </xdr:nvSpPr>
      <xdr:spPr>
        <a:xfrm>
          <a:off x="6270313" y="3012513"/>
          <a:ext cx="394597" cy="438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4</xdr:col>
      <xdr:colOff>78445</xdr:colOff>
      <xdr:row>12</xdr:row>
      <xdr:rowOff>203740</xdr:rowOff>
    </xdr:from>
    <xdr:to>
      <xdr:col>6</xdr:col>
      <xdr:colOff>69631</xdr:colOff>
      <xdr:row>14</xdr:row>
      <xdr:rowOff>144166</xdr:rowOff>
    </xdr:to>
    <xdr:sp macro="" textlink="">
      <xdr:nvSpPr>
        <xdr:cNvPr id="8" name="テキスト ボックス 7">
          <a:extLst>
            <a:ext uri="{FF2B5EF4-FFF2-40B4-BE49-F238E27FC236}">
              <a16:creationId xmlns:a16="http://schemas.microsoft.com/office/drawing/2014/main" id="{00000000-0008-0000-0300-000027000000}"/>
            </a:ext>
          </a:extLst>
        </xdr:cNvPr>
        <xdr:cNvSpPr txBox="1"/>
      </xdr:nvSpPr>
      <xdr:spPr>
        <a:xfrm>
          <a:off x="773210" y="3666358"/>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9</xdr:col>
      <xdr:colOff>99808</xdr:colOff>
      <xdr:row>16</xdr:row>
      <xdr:rowOff>158313</xdr:rowOff>
    </xdr:from>
    <xdr:to>
      <xdr:col>11</xdr:col>
      <xdr:colOff>90993</xdr:colOff>
      <xdr:row>17</xdr:row>
      <xdr:rowOff>268940</xdr:rowOff>
    </xdr:to>
    <xdr:sp macro="" textlink="">
      <xdr:nvSpPr>
        <xdr:cNvPr id="9" name="テキスト ボックス 8">
          <a:extLst>
            <a:ext uri="{FF2B5EF4-FFF2-40B4-BE49-F238E27FC236}">
              <a16:creationId xmlns:a16="http://schemas.microsoft.com/office/drawing/2014/main" id="{00000000-0008-0000-0300-000031000000}"/>
            </a:ext>
          </a:extLst>
        </xdr:cNvPr>
        <xdr:cNvSpPr txBox="1"/>
      </xdr:nvSpPr>
      <xdr:spPr>
        <a:xfrm>
          <a:off x="1993602" y="4651872"/>
          <a:ext cx="394597" cy="40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22</xdr:col>
      <xdr:colOff>44087</xdr:colOff>
      <xdr:row>13</xdr:row>
      <xdr:rowOff>169164</xdr:rowOff>
    </xdr:from>
    <xdr:to>
      <xdr:col>24</xdr:col>
      <xdr:colOff>35273</xdr:colOff>
      <xdr:row>15</xdr:row>
      <xdr:rowOff>43390</xdr:rowOff>
    </xdr:to>
    <xdr:sp macro="" textlink="">
      <xdr:nvSpPr>
        <xdr:cNvPr id="10" name="テキスト ボックス 9">
          <a:extLst>
            <a:ext uri="{FF2B5EF4-FFF2-40B4-BE49-F238E27FC236}">
              <a16:creationId xmlns:a16="http://schemas.microsoft.com/office/drawing/2014/main" id="{00000000-0008-0000-0300-00002C000000}"/>
            </a:ext>
          </a:extLst>
        </xdr:cNvPr>
        <xdr:cNvSpPr txBox="1"/>
      </xdr:nvSpPr>
      <xdr:spPr>
        <a:xfrm>
          <a:off x="4560058" y="3855899"/>
          <a:ext cx="394597" cy="38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4</xdr:col>
      <xdr:colOff>179294</xdr:colOff>
      <xdr:row>13</xdr:row>
      <xdr:rowOff>112059</xdr:rowOff>
    </xdr:from>
    <xdr:to>
      <xdr:col>18</xdr:col>
      <xdr:colOff>82688</xdr:colOff>
      <xdr:row>16</xdr:row>
      <xdr:rowOff>67234</xdr:rowOff>
    </xdr:to>
    <xdr:sp macro="" textlink="">
      <xdr:nvSpPr>
        <xdr:cNvPr id="11" name="円/楕円 3">
          <a:extLst>
            <a:ext uri="{FF2B5EF4-FFF2-40B4-BE49-F238E27FC236}">
              <a16:creationId xmlns:a16="http://schemas.microsoft.com/office/drawing/2014/main" id="{00000000-0008-0000-0300-00001C000000}"/>
            </a:ext>
          </a:extLst>
        </xdr:cNvPr>
        <xdr:cNvSpPr/>
      </xdr:nvSpPr>
      <xdr:spPr>
        <a:xfrm>
          <a:off x="874059" y="3798794"/>
          <a:ext cx="2917776"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164242</xdr:colOff>
      <xdr:row>13</xdr:row>
      <xdr:rowOff>112059</xdr:rowOff>
    </xdr:from>
    <xdr:to>
      <xdr:col>40</xdr:col>
      <xdr:colOff>587575</xdr:colOff>
      <xdr:row>16</xdr:row>
      <xdr:rowOff>67234</xdr:rowOff>
    </xdr:to>
    <xdr:sp macro="" textlink="">
      <xdr:nvSpPr>
        <xdr:cNvPr id="12" name="円/楕円 3">
          <a:extLst>
            <a:ext uri="{FF2B5EF4-FFF2-40B4-BE49-F238E27FC236}">
              <a16:creationId xmlns:a16="http://schemas.microsoft.com/office/drawing/2014/main" id="{00000000-0008-0000-0300-00001C000000}"/>
            </a:ext>
          </a:extLst>
        </xdr:cNvPr>
        <xdr:cNvSpPr/>
      </xdr:nvSpPr>
      <xdr:spPr>
        <a:xfrm>
          <a:off x="4881918" y="3798794"/>
          <a:ext cx="3852333"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332330</xdr:colOff>
      <xdr:row>16</xdr:row>
      <xdr:rowOff>141318</xdr:rowOff>
    </xdr:from>
    <xdr:to>
      <xdr:col>39</xdr:col>
      <xdr:colOff>186031</xdr:colOff>
      <xdr:row>20</xdr:row>
      <xdr:rowOff>150656</xdr:rowOff>
    </xdr:to>
    <xdr:sp macro="" textlink="">
      <xdr:nvSpPr>
        <xdr:cNvPr id="13" name="円/楕円 3">
          <a:extLst>
            <a:ext uri="{FF2B5EF4-FFF2-40B4-BE49-F238E27FC236}">
              <a16:creationId xmlns:a16="http://schemas.microsoft.com/office/drawing/2014/main" id="{00000000-0008-0000-0300-00001C000000}"/>
            </a:ext>
          </a:extLst>
        </xdr:cNvPr>
        <xdr:cNvSpPr/>
      </xdr:nvSpPr>
      <xdr:spPr>
        <a:xfrm>
          <a:off x="1833918" y="4634877"/>
          <a:ext cx="6297084" cy="1174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112056</xdr:colOff>
      <xdr:row>21</xdr:row>
      <xdr:rowOff>1848</xdr:rowOff>
    </xdr:from>
    <xdr:to>
      <xdr:col>5</xdr:col>
      <xdr:colOff>103241</xdr:colOff>
      <xdr:row>22</xdr:row>
      <xdr:rowOff>99157</xdr:rowOff>
    </xdr:to>
    <xdr:sp macro="" textlink="">
      <xdr:nvSpPr>
        <xdr:cNvPr id="14" name="テキスト ボックス 13">
          <a:extLst>
            <a:ext uri="{FF2B5EF4-FFF2-40B4-BE49-F238E27FC236}">
              <a16:creationId xmlns:a16="http://schemas.microsoft.com/office/drawing/2014/main" id="{00000000-0008-0000-0300-000027000000}"/>
            </a:ext>
          </a:extLst>
        </xdr:cNvPr>
        <xdr:cNvSpPr txBox="1"/>
      </xdr:nvSpPr>
      <xdr:spPr>
        <a:xfrm>
          <a:off x="605115" y="5952172"/>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26964</xdr:colOff>
      <xdr:row>22</xdr:row>
      <xdr:rowOff>269299</xdr:rowOff>
    </xdr:from>
    <xdr:to>
      <xdr:col>8</xdr:col>
      <xdr:colOff>199311</xdr:colOff>
      <xdr:row>24</xdr:row>
      <xdr:rowOff>101913</xdr:rowOff>
    </xdr:to>
    <xdr:sp macro="" textlink="">
      <xdr:nvSpPr>
        <xdr:cNvPr id="15" name="テキスト ボックス 14">
          <a:extLst>
            <a:ext uri="{FF2B5EF4-FFF2-40B4-BE49-F238E27FC236}">
              <a16:creationId xmlns:a16="http://schemas.microsoft.com/office/drawing/2014/main" id="{00000000-0008-0000-0300-000031000000}"/>
            </a:ext>
          </a:extLst>
        </xdr:cNvPr>
        <xdr:cNvSpPr txBox="1"/>
      </xdr:nvSpPr>
      <xdr:spPr>
        <a:xfrm>
          <a:off x="1326846" y="6510975"/>
          <a:ext cx="374053" cy="41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161743</xdr:colOff>
      <xdr:row>21</xdr:row>
      <xdr:rowOff>0</xdr:rowOff>
    </xdr:from>
    <xdr:to>
      <xdr:col>23</xdr:col>
      <xdr:colOff>152929</xdr:colOff>
      <xdr:row>22</xdr:row>
      <xdr:rowOff>98345</xdr:rowOff>
    </xdr:to>
    <xdr:sp macro="" textlink="">
      <xdr:nvSpPr>
        <xdr:cNvPr id="16" name="テキスト ボックス 15">
          <a:extLst>
            <a:ext uri="{FF2B5EF4-FFF2-40B4-BE49-F238E27FC236}">
              <a16:creationId xmlns:a16="http://schemas.microsoft.com/office/drawing/2014/main" id="{00000000-0008-0000-0300-00002C000000}"/>
            </a:ext>
          </a:extLst>
        </xdr:cNvPr>
        <xdr:cNvSpPr txBox="1"/>
      </xdr:nvSpPr>
      <xdr:spPr>
        <a:xfrm>
          <a:off x="4476008" y="5950324"/>
          <a:ext cx="394597" cy="38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3</xdr:col>
      <xdr:colOff>103088</xdr:colOff>
      <xdr:row>35</xdr:row>
      <xdr:rowOff>0</xdr:rowOff>
    </xdr:from>
    <xdr:to>
      <xdr:col>5</xdr:col>
      <xdr:colOff>94273</xdr:colOff>
      <xdr:row>36</xdr:row>
      <xdr:rowOff>79002</xdr:rowOff>
    </xdr:to>
    <xdr:sp macro="" textlink="">
      <xdr:nvSpPr>
        <xdr:cNvPr id="20" name="テキスト ボックス 19">
          <a:extLst>
            <a:ext uri="{FF2B5EF4-FFF2-40B4-BE49-F238E27FC236}">
              <a16:creationId xmlns:a16="http://schemas.microsoft.com/office/drawing/2014/main" id="{00000000-0008-0000-0300-000027000000}"/>
            </a:ext>
          </a:extLst>
        </xdr:cNvPr>
        <xdr:cNvSpPr txBox="1"/>
      </xdr:nvSpPr>
      <xdr:spPr>
        <a:xfrm>
          <a:off x="596147" y="10010959"/>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17996</xdr:colOff>
      <xdr:row>36</xdr:row>
      <xdr:rowOff>249144</xdr:rowOff>
    </xdr:from>
    <xdr:to>
      <xdr:col>8</xdr:col>
      <xdr:colOff>190343</xdr:colOff>
      <xdr:row>38</xdr:row>
      <xdr:rowOff>81758</xdr:rowOff>
    </xdr:to>
    <xdr:sp macro="" textlink="">
      <xdr:nvSpPr>
        <xdr:cNvPr id="21" name="テキスト ボックス 20">
          <a:extLst>
            <a:ext uri="{FF2B5EF4-FFF2-40B4-BE49-F238E27FC236}">
              <a16:creationId xmlns:a16="http://schemas.microsoft.com/office/drawing/2014/main" id="{00000000-0008-0000-0300-000031000000}"/>
            </a:ext>
          </a:extLst>
        </xdr:cNvPr>
        <xdr:cNvSpPr txBox="1"/>
      </xdr:nvSpPr>
      <xdr:spPr>
        <a:xfrm>
          <a:off x="1317878" y="10569762"/>
          <a:ext cx="374053" cy="41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152775</xdr:colOff>
      <xdr:row>35</xdr:row>
      <xdr:rowOff>0</xdr:rowOff>
    </xdr:from>
    <xdr:to>
      <xdr:col>23</xdr:col>
      <xdr:colOff>143961</xdr:colOff>
      <xdr:row>36</xdr:row>
      <xdr:rowOff>68665</xdr:rowOff>
    </xdr:to>
    <xdr:sp macro="" textlink="">
      <xdr:nvSpPr>
        <xdr:cNvPr id="22" name="テキスト ボックス 21">
          <a:extLst>
            <a:ext uri="{FF2B5EF4-FFF2-40B4-BE49-F238E27FC236}">
              <a16:creationId xmlns:a16="http://schemas.microsoft.com/office/drawing/2014/main" id="{00000000-0008-0000-0300-00002C000000}"/>
            </a:ext>
          </a:extLst>
        </xdr:cNvPr>
        <xdr:cNvSpPr txBox="1"/>
      </xdr:nvSpPr>
      <xdr:spPr>
        <a:xfrm>
          <a:off x="4467040" y="10009111"/>
          <a:ext cx="394597" cy="38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3</xdr:col>
      <xdr:colOff>89643</xdr:colOff>
      <xdr:row>41</xdr:row>
      <xdr:rowOff>259594</xdr:rowOff>
    </xdr:from>
    <xdr:to>
      <xdr:col>5</xdr:col>
      <xdr:colOff>80828</xdr:colOff>
      <xdr:row>43</xdr:row>
      <xdr:rowOff>43137</xdr:rowOff>
    </xdr:to>
    <xdr:sp macro="" textlink="">
      <xdr:nvSpPr>
        <xdr:cNvPr id="23" name="テキスト ボックス 22">
          <a:extLst>
            <a:ext uri="{FF2B5EF4-FFF2-40B4-BE49-F238E27FC236}">
              <a16:creationId xmlns:a16="http://schemas.microsoft.com/office/drawing/2014/main" id="{00000000-0008-0000-0300-000027000000}"/>
            </a:ext>
          </a:extLst>
        </xdr:cNvPr>
        <xdr:cNvSpPr txBox="1"/>
      </xdr:nvSpPr>
      <xdr:spPr>
        <a:xfrm>
          <a:off x="582702" y="12036976"/>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4551</xdr:colOff>
      <xdr:row>43</xdr:row>
      <xdr:rowOff>213279</xdr:rowOff>
    </xdr:from>
    <xdr:to>
      <xdr:col>8</xdr:col>
      <xdr:colOff>176898</xdr:colOff>
      <xdr:row>45</xdr:row>
      <xdr:rowOff>113128</xdr:rowOff>
    </xdr:to>
    <xdr:sp macro="" textlink="">
      <xdr:nvSpPr>
        <xdr:cNvPr id="24" name="テキスト ボックス 23">
          <a:extLst>
            <a:ext uri="{FF2B5EF4-FFF2-40B4-BE49-F238E27FC236}">
              <a16:creationId xmlns:a16="http://schemas.microsoft.com/office/drawing/2014/main" id="{00000000-0008-0000-0300-000031000000}"/>
            </a:ext>
          </a:extLst>
        </xdr:cNvPr>
        <xdr:cNvSpPr txBox="1"/>
      </xdr:nvSpPr>
      <xdr:spPr>
        <a:xfrm>
          <a:off x="1304433" y="12595779"/>
          <a:ext cx="374053" cy="41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139330</xdr:colOff>
      <xdr:row>41</xdr:row>
      <xdr:rowOff>257746</xdr:rowOff>
    </xdr:from>
    <xdr:to>
      <xdr:col>23</xdr:col>
      <xdr:colOff>130516</xdr:colOff>
      <xdr:row>43</xdr:row>
      <xdr:rowOff>42325</xdr:rowOff>
    </xdr:to>
    <xdr:sp macro="" textlink="">
      <xdr:nvSpPr>
        <xdr:cNvPr id="25" name="テキスト ボックス 24">
          <a:extLst>
            <a:ext uri="{FF2B5EF4-FFF2-40B4-BE49-F238E27FC236}">
              <a16:creationId xmlns:a16="http://schemas.microsoft.com/office/drawing/2014/main" id="{00000000-0008-0000-0300-00002C000000}"/>
            </a:ext>
          </a:extLst>
        </xdr:cNvPr>
        <xdr:cNvSpPr txBox="1"/>
      </xdr:nvSpPr>
      <xdr:spPr>
        <a:xfrm>
          <a:off x="4453595" y="12035128"/>
          <a:ext cx="394597" cy="38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3</xdr:col>
      <xdr:colOff>96366</xdr:colOff>
      <xdr:row>28</xdr:row>
      <xdr:rowOff>8575</xdr:rowOff>
    </xdr:from>
    <xdr:to>
      <xdr:col>5</xdr:col>
      <xdr:colOff>87551</xdr:colOff>
      <xdr:row>29</xdr:row>
      <xdr:rowOff>105883</xdr:rowOff>
    </xdr:to>
    <xdr:sp macro="" textlink="">
      <xdr:nvSpPr>
        <xdr:cNvPr id="26" name="テキスト ボックス 25">
          <a:extLst>
            <a:ext uri="{FF2B5EF4-FFF2-40B4-BE49-F238E27FC236}">
              <a16:creationId xmlns:a16="http://schemas.microsoft.com/office/drawing/2014/main" id="{00000000-0008-0000-0300-000027000000}"/>
            </a:ext>
          </a:extLst>
        </xdr:cNvPr>
        <xdr:cNvSpPr txBox="1"/>
      </xdr:nvSpPr>
      <xdr:spPr>
        <a:xfrm>
          <a:off x="636116" y="9893408"/>
          <a:ext cx="435685" cy="38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11274</xdr:colOff>
      <xdr:row>29</xdr:row>
      <xdr:rowOff>276025</xdr:rowOff>
    </xdr:from>
    <xdr:to>
      <xdr:col>8</xdr:col>
      <xdr:colOff>183621</xdr:colOff>
      <xdr:row>31</xdr:row>
      <xdr:rowOff>108639</xdr:rowOff>
    </xdr:to>
    <xdr:sp macro="" textlink="">
      <xdr:nvSpPr>
        <xdr:cNvPr id="27" name="テキスト ボックス 26">
          <a:extLst>
            <a:ext uri="{FF2B5EF4-FFF2-40B4-BE49-F238E27FC236}">
              <a16:creationId xmlns:a16="http://schemas.microsoft.com/office/drawing/2014/main" id="{00000000-0008-0000-0300-000031000000}"/>
            </a:ext>
          </a:extLst>
        </xdr:cNvPr>
        <xdr:cNvSpPr txBox="1"/>
      </xdr:nvSpPr>
      <xdr:spPr>
        <a:xfrm>
          <a:off x="1440024" y="10446608"/>
          <a:ext cx="394597" cy="404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146053</xdr:colOff>
      <xdr:row>28</xdr:row>
      <xdr:rowOff>6727</xdr:rowOff>
    </xdr:from>
    <xdr:to>
      <xdr:col>23</xdr:col>
      <xdr:colOff>137239</xdr:colOff>
      <xdr:row>29</xdr:row>
      <xdr:rowOff>105071</xdr:rowOff>
    </xdr:to>
    <xdr:sp macro="" textlink="">
      <xdr:nvSpPr>
        <xdr:cNvPr id="28" name="テキスト ボックス 27">
          <a:extLst>
            <a:ext uri="{FF2B5EF4-FFF2-40B4-BE49-F238E27FC236}">
              <a16:creationId xmlns:a16="http://schemas.microsoft.com/office/drawing/2014/main" id="{00000000-0008-0000-0300-00002C000000}"/>
            </a:ext>
          </a:extLst>
        </xdr:cNvPr>
        <xdr:cNvSpPr txBox="1"/>
      </xdr:nvSpPr>
      <xdr:spPr>
        <a:xfrm>
          <a:off x="4897970" y="9891560"/>
          <a:ext cx="435686" cy="384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123825</xdr:colOff>
      <xdr:row>0</xdr:row>
      <xdr:rowOff>91169</xdr:rowOff>
    </xdr:from>
    <xdr:to>
      <xdr:col>39</xdr:col>
      <xdr:colOff>177053</xdr:colOff>
      <xdr:row>1</xdr:row>
      <xdr:rowOff>19051</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6924675" y="91169"/>
          <a:ext cx="1053353"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twoCellAnchor>
    <xdr:from>
      <xdr:col>4</xdr:col>
      <xdr:colOff>47625</xdr:colOff>
      <xdr:row>1</xdr:row>
      <xdr:rowOff>54768</xdr:rowOff>
    </xdr:from>
    <xdr:to>
      <xdr:col>30</xdr:col>
      <xdr:colOff>142875</xdr:colOff>
      <xdr:row>3</xdr:row>
      <xdr:rowOff>73819</xdr:rowOff>
    </xdr:to>
    <xdr:sp macro="" textlink="">
      <xdr:nvSpPr>
        <xdr:cNvPr id="3" name="円/楕円 9">
          <a:extLst>
            <a:ext uri="{FF2B5EF4-FFF2-40B4-BE49-F238E27FC236}">
              <a16:creationId xmlns:a16="http://schemas.microsoft.com/office/drawing/2014/main" id="{00000000-0008-0000-0D00-00001A000000}"/>
            </a:ext>
          </a:extLst>
        </xdr:cNvPr>
        <xdr:cNvSpPr/>
      </xdr:nvSpPr>
      <xdr:spPr>
        <a:xfrm>
          <a:off x="847725" y="435768"/>
          <a:ext cx="5295900" cy="4191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80647</xdr:colOff>
      <xdr:row>0</xdr:row>
      <xdr:rowOff>257175</xdr:rowOff>
    </xdr:from>
    <xdr:to>
      <xdr:col>6</xdr:col>
      <xdr:colOff>54557</xdr:colOff>
      <xdr:row>1</xdr:row>
      <xdr:rowOff>156334</xdr:rowOff>
    </xdr:to>
    <xdr:sp macro="" textlink="">
      <xdr:nvSpPr>
        <xdr:cNvPr id="4" name="テキスト ボックス 3">
          <a:extLst>
            <a:ext uri="{FF2B5EF4-FFF2-40B4-BE49-F238E27FC236}">
              <a16:creationId xmlns:a16="http://schemas.microsoft.com/office/drawing/2014/main" id="{00000000-0008-0000-0D00-00001C000000}"/>
            </a:ext>
          </a:extLst>
        </xdr:cNvPr>
        <xdr:cNvSpPr txBox="1"/>
      </xdr:nvSpPr>
      <xdr:spPr>
        <a:xfrm>
          <a:off x="880747" y="257175"/>
          <a:ext cx="373960"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0</xdr:col>
      <xdr:colOff>0</xdr:colOff>
      <xdr:row>7</xdr:row>
      <xdr:rowOff>38100</xdr:rowOff>
    </xdr:from>
    <xdr:to>
      <xdr:col>39</xdr:col>
      <xdr:colOff>76200</xdr:colOff>
      <xdr:row>9</xdr:row>
      <xdr:rowOff>245268</xdr:rowOff>
    </xdr:to>
    <xdr:sp macro="" textlink="">
      <xdr:nvSpPr>
        <xdr:cNvPr id="5" name="円/楕円 9">
          <a:extLst>
            <a:ext uri="{FF2B5EF4-FFF2-40B4-BE49-F238E27FC236}">
              <a16:creationId xmlns:a16="http://schemas.microsoft.com/office/drawing/2014/main" id="{00000000-0008-0000-0D00-00000D000000}"/>
            </a:ext>
          </a:extLst>
        </xdr:cNvPr>
        <xdr:cNvSpPr/>
      </xdr:nvSpPr>
      <xdr:spPr>
        <a:xfrm>
          <a:off x="0" y="1657350"/>
          <a:ext cx="7877175" cy="7024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190080</xdr:colOff>
      <xdr:row>6</xdr:row>
      <xdr:rowOff>230261</xdr:rowOff>
    </xdr:from>
    <xdr:to>
      <xdr:col>2</xdr:col>
      <xdr:colOff>178277</xdr:colOff>
      <xdr:row>8</xdr:row>
      <xdr:rowOff>176009</xdr:rowOff>
    </xdr:to>
    <xdr:sp macro="" textlink="">
      <xdr:nvSpPr>
        <xdr:cNvPr id="6" name="テキスト ボックス 5">
          <a:extLst>
            <a:ext uri="{FF2B5EF4-FFF2-40B4-BE49-F238E27FC236}">
              <a16:creationId xmlns:a16="http://schemas.microsoft.com/office/drawing/2014/main" id="{00000000-0008-0000-0D00-000020000000}"/>
            </a:ext>
          </a:extLst>
        </xdr:cNvPr>
        <xdr:cNvSpPr txBox="1"/>
      </xdr:nvSpPr>
      <xdr:spPr>
        <a:xfrm>
          <a:off x="190080" y="1601861"/>
          <a:ext cx="388247" cy="441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1</xdr:col>
      <xdr:colOff>28575</xdr:colOff>
      <xdr:row>12</xdr:row>
      <xdr:rowOff>114301</xdr:rowOff>
    </xdr:from>
    <xdr:to>
      <xdr:col>32</xdr:col>
      <xdr:colOff>38100</xdr:colOff>
      <xdr:row>18</xdr:row>
      <xdr:rowOff>190501</xdr:rowOff>
    </xdr:to>
    <xdr:sp macro="" textlink="">
      <xdr:nvSpPr>
        <xdr:cNvPr id="7" name="円/楕円 9">
          <a:extLst>
            <a:ext uri="{FF2B5EF4-FFF2-40B4-BE49-F238E27FC236}">
              <a16:creationId xmlns:a16="http://schemas.microsoft.com/office/drawing/2014/main" id="{00000000-0008-0000-0D00-00000F000000}"/>
            </a:ext>
          </a:extLst>
        </xdr:cNvPr>
        <xdr:cNvSpPr/>
      </xdr:nvSpPr>
      <xdr:spPr>
        <a:xfrm>
          <a:off x="228600" y="2971801"/>
          <a:ext cx="6210300" cy="1562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153217</xdr:colOff>
      <xdr:row>13</xdr:row>
      <xdr:rowOff>47319</xdr:rowOff>
    </xdr:from>
    <xdr:to>
      <xdr:col>2</xdr:col>
      <xdr:colOff>141415</xdr:colOff>
      <xdr:row>14</xdr:row>
      <xdr:rowOff>241753</xdr:rowOff>
    </xdr:to>
    <xdr:sp macro="" textlink="">
      <xdr:nvSpPr>
        <xdr:cNvPr id="8" name="テキスト ボックス 7">
          <a:extLst>
            <a:ext uri="{FF2B5EF4-FFF2-40B4-BE49-F238E27FC236}">
              <a16:creationId xmlns:a16="http://schemas.microsoft.com/office/drawing/2014/main" id="{00000000-0008-0000-0D00-000023000000}"/>
            </a:ext>
          </a:extLst>
        </xdr:cNvPr>
        <xdr:cNvSpPr txBox="1"/>
      </xdr:nvSpPr>
      <xdr:spPr>
        <a:xfrm>
          <a:off x="153217" y="3152469"/>
          <a:ext cx="388248" cy="442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0</xdr:col>
      <xdr:colOff>0</xdr:colOff>
      <xdr:row>18</xdr:row>
      <xdr:rowOff>238125</xdr:rowOff>
    </xdr:from>
    <xdr:to>
      <xdr:col>17</xdr:col>
      <xdr:colOff>57149</xdr:colOff>
      <xdr:row>21</xdr:row>
      <xdr:rowOff>219075</xdr:rowOff>
    </xdr:to>
    <xdr:sp macro="" textlink="">
      <xdr:nvSpPr>
        <xdr:cNvPr id="9" name="円/楕円 9">
          <a:extLst>
            <a:ext uri="{FF2B5EF4-FFF2-40B4-BE49-F238E27FC236}">
              <a16:creationId xmlns:a16="http://schemas.microsoft.com/office/drawing/2014/main" id="{00000000-0008-0000-0D00-000011000000}"/>
            </a:ext>
          </a:extLst>
        </xdr:cNvPr>
        <xdr:cNvSpPr/>
      </xdr:nvSpPr>
      <xdr:spPr>
        <a:xfrm>
          <a:off x="0" y="4581525"/>
          <a:ext cx="3457574" cy="723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28876</xdr:colOff>
      <xdr:row>20</xdr:row>
      <xdr:rowOff>28577</xdr:rowOff>
    </xdr:from>
    <xdr:to>
      <xdr:col>19</xdr:col>
      <xdr:colOff>17073</xdr:colOff>
      <xdr:row>21</xdr:row>
      <xdr:rowOff>139667</xdr:rowOff>
    </xdr:to>
    <xdr:sp macro="" textlink="">
      <xdr:nvSpPr>
        <xdr:cNvPr id="10" name="テキスト ボックス 9">
          <a:extLst>
            <a:ext uri="{FF2B5EF4-FFF2-40B4-BE49-F238E27FC236}">
              <a16:creationId xmlns:a16="http://schemas.microsoft.com/office/drawing/2014/main" id="{00000000-0008-0000-0D00-000024000000}"/>
            </a:ext>
          </a:extLst>
        </xdr:cNvPr>
        <xdr:cNvSpPr txBox="1"/>
      </xdr:nvSpPr>
      <xdr:spPr>
        <a:xfrm>
          <a:off x="3429301" y="4867277"/>
          <a:ext cx="388247" cy="358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10</xdr:col>
      <xdr:colOff>114299</xdr:colOff>
      <xdr:row>28</xdr:row>
      <xdr:rowOff>152400</xdr:rowOff>
    </xdr:from>
    <xdr:to>
      <xdr:col>15</xdr:col>
      <xdr:colOff>47625</xdr:colOff>
      <xdr:row>31</xdr:row>
      <xdr:rowOff>164305</xdr:rowOff>
    </xdr:to>
    <xdr:sp macro="" textlink="">
      <xdr:nvSpPr>
        <xdr:cNvPr id="13" name="円/楕円 9">
          <a:extLst>
            <a:ext uri="{FF2B5EF4-FFF2-40B4-BE49-F238E27FC236}">
              <a16:creationId xmlns:a16="http://schemas.microsoft.com/office/drawing/2014/main" id="{00000000-0008-0000-0D00-000019000000}"/>
            </a:ext>
          </a:extLst>
        </xdr:cNvPr>
        <xdr:cNvSpPr/>
      </xdr:nvSpPr>
      <xdr:spPr>
        <a:xfrm>
          <a:off x="2114549" y="6743700"/>
          <a:ext cx="933451" cy="5834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157154</xdr:colOff>
      <xdr:row>27</xdr:row>
      <xdr:rowOff>145254</xdr:rowOff>
    </xdr:from>
    <xdr:to>
      <xdr:col>11</xdr:col>
      <xdr:colOff>145352</xdr:colOff>
      <xdr:row>29</xdr:row>
      <xdr:rowOff>164721</xdr:rowOff>
    </xdr:to>
    <xdr:sp macro="" textlink="">
      <xdr:nvSpPr>
        <xdr:cNvPr id="14" name="テキスト ボックス 13">
          <a:extLst>
            <a:ext uri="{FF2B5EF4-FFF2-40B4-BE49-F238E27FC236}">
              <a16:creationId xmlns:a16="http://schemas.microsoft.com/office/drawing/2014/main" id="{00000000-0008-0000-0D00-000025000000}"/>
            </a:ext>
          </a:extLst>
        </xdr:cNvPr>
        <xdr:cNvSpPr txBox="1"/>
      </xdr:nvSpPr>
      <xdr:spPr>
        <a:xfrm>
          <a:off x="1957379" y="6565104"/>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23</xdr:col>
      <xdr:colOff>47625</xdr:colOff>
      <xdr:row>30</xdr:row>
      <xdr:rowOff>28575</xdr:rowOff>
    </xdr:from>
    <xdr:to>
      <xdr:col>28</xdr:col>
      <xdr:colOff>152400</xdr:colOff>
      <xdr:row>32</xdr:row>
      <xdr:rowOff>33337</xdr:rowOff>
    </xdr:to>
    <xdr:sp macro="" textlink="">
      <xdr:nvSpPr>
        <xdr:cNvPr id="15" name="円/楕円 9">
          <a:extLst>
            <a:ext uri="{FF2B5EF4-FFF2-40B4-BE49-F238E27FC236}">
              <a16:creationId xmlns:a16="http://schemas.microsoft.com/office/drawing/2014/main" id="{00000000-0008-0000-0D00-000027000000}"/>
            </a:ext>
          </a:extLst>
        </xdr:cNvPr>
        <xdr:cNvSpPr/>
      </xdr:nvSpPr>
      <xdr:spPr>
        <a:xfrm>
          <a:off x="4648200" y="6962775"/>
          <a:ext cx="1104900" cy="5286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76200</xdr:colOff>
      <xdr:row>30</xdr:row>
      <xdr:rowOff>38100</xdr:rowOff>
    </xdr:from>
    <xdr:to>
      <xdr:col>39</xdr:col>
      <xdr:colOff>85725</xdr:colOff>
      <xdr:row>31</xdr:row>
      <xdr:rowOff>247650</xdr:rowOff>
    </xdr:to>
    <xdr:sp macro="" textlink="">
      <xdr:nvSpPr>
        <xdr:cNvPr id="16" name="円/楕円 9">
          <a:extLst>
            <a:ext uri="{FF2B5EF4-FFF2-40B4-BE49-F238E27FC236}">
              <a16:creationId xmlns:a16="http://schemas.microsoft.com/office/drawing/2014/main" id="{00000000-0008-0000-0D00-000028000000}"/>
            </a:ext>
          </a:extLst>
        </xdr:cNvPr>
        <xdr:cNvSpPr/>
      </xdr:nvSpPr>
      <xdr:spPr>
        <a:xfrm>
          <a:off x="5876925" y="6972300"/>
          <a:ext cx="200977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11907</xdr:colOff>
      <xdr:row>30</xdr:row>
      <xdr:rowOff>138111</xdr:rowOff>
    </xdr:from>
    <xdr:to>
      <xdr:col>25</xdr:col>
      <xdr:colOff>105</xdr:colOff>
      <xdr:row>31</xdr:row>
      <xdr:rowOff>185944</xdr:rowOff>
    </xdr:to>
    <xdr:sp macro="" textlink="">
      <xdr:nvSpPr>
        <xdr:cNvPr id="17" name="テキスト ボックス 16">
          <a:extLst>
            <a:ext uri="{FF2B5EF4-FFF2-40B4-BE49-F238E27FC236}">
              <a16:creationId xmlns:a16="http://schemas.microsoft.com/office/drawing/2014/main" id="{00000000-0008-0000-0D00-000029000000}"/>
            </a:ext>
          </a:extLst>
        </xdr:cNvPr>
        <xdr:cNvSpPr txBox="1"/>
      </xdr:nvSpPr>
      <xdr:spPr>
        <a:xfrm>
          <a:off x="4612482" y="7072311"/>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37</xdr:col>
      <xdr:colOff>159544</xdr:colOff>
      <xdr:row>30</xdr:row>
      <xdr:rowOff>130968</xdr:rowOff>
    </xdr:from>
    <xdr:to>
      <xdr:col>39</xdr:col>
      <xdr:colOff>147742</xdr:colOff>
      <xdr:row>31</xdr:row>
      <xdr:rowOff>178800</xdr:rowOff>
    </xdr:to>
    <xdr:sp macro="" textlink="">
      <xdr:nvSpPr>
        <xdr:cNvPr id="18" name="テキスト ボックス 17">
          <a:extLst>
            <a:ext uri="{FF2B5EF4-FFF2-40B4-BE49-F238E27FC236}">
              <a16:creationId xmlns:a16="http://schemas.microsoft.com/office/drawing/2014/main" id="{00000000-0008-0000-0D00-00002B000000}"/>
            </a:ext>
          </a:extLst>
        </xdr:cNvPr>
        <xdr:cNvSpPr txBox="1"/>
      </xdr:nvSpPr>
      <xdr:spPr>
        <a:xfrm>
          <a:off x="7560469" y="7065168"/>
          <a:ext cx="388248" cy="27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xdr:from>
      <xdr:col>0</xdr:col>
      <xdr:colOff>0</xdr:colOff>
      <xdr:row>22</xdr:row>
      <xdr:rowOff>19050</xdr:rowOff>
    </xdr:from>
    <xdr:to>
      <xdr:col>17</xdr:col>
      <xdr:colOff>57149</xdr:colOff>
      <xdr:row>25</xdr:row>
      <xdr:rowOff>0</xdr:rowOff>
    </xdr:to>
    <xdr:sp macro="" textlink="">
      <xdr:nvSpPr>
        <xdr:cNvPr id="21" name="円/楕円 9">
          <a:extLst>
            <a:ext uri="{FF2B5EF4-FFF2-40B4-BE49-F238E27FC236}">
              <a16:creationId xmlns:a16="http://schemas.microsoft.com/office/drawing/2014/main" id="{00000000-0008-0000-0D00-000011000000}"/>
            </a:ext>
          </a:extLst>
        </xdr:cNvPr>
        <xdr:cNvSpPr/>
      </xdr:nvSpPr>
      <xdr:spPr>
        <a:xfrm>
          <a:off x="0" y="5353050"/>
          <a:ext cx="3457574" cy="723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28876</xdr:colOff>
      <xdr:row>23</xdr:row>
      <xdr:rowOff>57152</xdr:rowOff>
    </xdr:from>
    <xdr:to>
      <xdr:col>19</xdr:col>
      <xdr:colOff>17073</xdr:colOff>
      <xdr:row>24</xdr:row>
      <xdr:rowOff>168242</xdr:rowOff>
    </xdr:to>
    <xdr:sp macro="" textlink="">
      <xdr:nvSpPr>
        <xdr:cNvPr id="22" name="テキスト ボックス 21">
          <a:extLst>
            <a:ext uri="{FF2B5EF4-FFF2-40B4-BE49-F238E27FC236}">
              <a16:creationId xmlns:a16="http://schemas.microsoft.com/office/drawing/2014/main" id="{00000000-0008-0000-0D00-000024000000}"/>
            </a:ext>
          </a:extLst>
        </xdr:cNvPr>
        <xdr:cNvSpPr txBox="1"/>
      </xdr:nvSpPr>
      <xdr:spPr>
        <a:xfrm>
          <a:off x="3429301" y="5638802"/>
          <a:ext cx="388247" cy="358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10</xdr:col>
      <xdr:colOff>38100</xdr:colOff>
      <xdr:row>45</xdr:row>
      <xdr:rowOff>228600</xdr:rowOff>
    </xdr:from>
    <xdr:to>
      <xdr:col>15</xdr:col>
      <xdr:colOff>142875</xdr:colOff>
      <xdr:row>48</xdr:row>
      <xdr:rowOff>14287</xdr:rowOff>
    </xdr:to>
    <xdr:sp macro="" textlink="">
      <xdr:nvSpPr>
        <xdr:cNvPr id="23" name="円/楕円 9">
          <a:extLst>
            <a:ext uri="{FF2B5EF4-FFF2-40B4-BE49-F238E27FC236}">
              <a16:creationId xmlns:a16="http://schemas.microsoft.com/office/drawing/2014/main" id="{00000000-0008-0000-0D00-000027000000}"/>
            </a:ext>
          </a:extLst>
        </xdr:cNvPr>
        <xdr:cNvSpPr/>
      </xdr:nvSpPr>
      <xdr:spPr>
        <a:xfrm>
          <a:off x="2038350" y="10906125"/>
          <a:ext cx="1104900" cy="5286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2382</xdr:colOff>
      <xdr:row>46</xdr:row>
      <xdr:rowOff>90486</xdr:rowOff>
    </xdr:from>
    <xdr:to>
      <xdr:col>11</xdr:col>
      <xdr:colOff>190605</xdr:colOff>
      <xdr:row>47</xdr:row>
      <xdr:rowOff>119269</xdr:rowOff>
    </xdr:to>
    <xdr:sp macro="" textlink="">
      <xdr:nvSpPr>
        <xdr:cNvPr id="24" name="テキスト ボックス 23">
          <a:extLst>
            <a:ext uri="{FF2B5EF4-FFF2-40B4-BE49-F238E27FC236}">
              <a16:creationId xmlns:a16="http://schemas.microsoft.com/office/drawing/2014/main" id="{00000000-0008-0000-0D00-000029000000}"/>
            </a:ext>
          </a:extLst>
        </xdr:cNvPr>
        <xdr:cNvSpPr txBox="1"/>
      </xdr:nvSpPr>
      <xdr:spPr>
        <a:xfrm>
          <a:off x="2002632" y="11015661"/>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⑨</a:t>
          </a:r>
        </a:p>
      </xdr:txBody>
    </xdr:sp>
    <xdr:clientData/>
  </xdr:twoCellAnchor>
  <xdr:twoCellAnchor>
    <xdr:from>
      <xdr:col>23</xdr:col>
      <xdr:colOff>57150</xdr:colOff>
      <xdr:row>45</xdr:row>
      <xdr:rowOff>238125</xdr:rowOff>
    </xdr:from>
    <xdr:to>
      <xdr:col>28</xdr:col>
      <xdr:colOff>161925</xdr:colOff>
      <xdr:row>48</xdr:row>
      <xdr:rowOff>23812</xdr:rowOff>
    </xdr:to>
    <xdr:sp macro="" textlink="">
      <xdr:nvSpPr>
        <xdr:cNvPr id="25" name="円/楕円 9">
          <a:extLst>
            <a:ext uri="{FF2B5EF4-FFF2-40B4-BE49-F238E27FC236}">
              <a16:creationId xmlns:a16="http://schemas.microsoft.com/office/drawing/2014/main" id="{00000000-0008-0000-0D00-000027000000}"/>
            </a:ext>
          </a:extLst>
        </xdr:cNvPr>
        <xdr:cNvSpPr/>
      </xdr:nvSpPr>
      <xdr:spPr>
        <a:xfrm>
          <a:off x="4657725" y="10915650"/>
          <a:ext cx="1104900" cy="5286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21432</xdr:colOff>
      <xdr:row>46</xdr:row>
      <xdr:rowOff>100011</xdr:rowOff>
    </xdr:from>
    <xdr:to>
      <xdr:col>25</xdr:col>
      <xdr:colOff>9630</xdr:colOff>
      <xdr:row>47</xdr:row>
      <xdr:rowOff>128794</xdr:rowOff>
    </xdr:to>
    <xdr:sp macro="" textlink="">
      <xdr:nvSpPr>
        <xdr:cNvPr id="26" name="テキスト ボックス 25">
          <a:extLst>
            <a:ext uri="{FF2B5EF4-FFF2-40B4-BE49-F238E27FC236}">
              <a16:creationId xmlns:a16="http://schemas.microsoft.com/office/drawing/2014/main" id="{00000000-0008-0000-0D00-000029000000}"/>
            </a:ext>
          </a:extLst>
        </xdr:cNvPr>
        <xdr:cNvSpPr txBox="1"/>
      </xdr:nvSpPr>
      <xdr:spPr>
        <a:xfrm>
          <a:off x="4622007" y="1102518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55388</xdr:colOff>
      <xdr:row>22</xdr:row>
      <xdr:rowOff>214313</xdr:rowOff>
    </xdr:from>
    <xdr:to>
      <xdr:col>15</xdr:col>
      <xdr:colOff>15010</xdr:colOff>
      <xdr:row>23</xdr:row>
      <xdr:rowOff>0</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71</xdr:row>
      <xdr:rowOff>214313</xdr:rowOff>
    </xdr:from>
    <xdr:to>
      <xdr:col>15</xdr:col>
      <xdr:colOff>15010</xdr:colOff>
      <xdr:row>72</xdr:row>
      <xdr:rowOff>0</xdr:rowOff>
    </xdr:to>
    <xdr:sp macro="" textlink="">
      <xdr:nvSpPr>
        <xdr:cNvPr id="5" name="テキスト ボックス 4">
          <a:extLst>
            <a:ext uri="{FF2B5EF4-FFF2-40B4-BE49-F238E27FC236}">
              <a16:creationId xmlns:a16="http://schemas.microsoft.com/office/drawing/2014/main" id="{00000000-0008-0000-0F00-000021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56</xdr:row>
      <xdr:rowOff>214313</xdr:rowOff>
    </xdr:from>
    <xdr:to>
      <xdr:col>15</xdr:col>
      <xdr:colOff>15010</xdr:colOff>
      <xdr:row>57</xdr:row>
      <xdr:rowOff>0</xdr:rowOff>
    </xdr:to>
    <xdr:sp macro="" textlink="">
      <xdr:nvSpPr>
        <xdr:cNvPr id="8" name="テキスト ボックス 7">
          <a:extLst>
            <a:ext uri="{FF2B5EF4-FFF2-40B4-BE49-F238E27FC236}">
              <a16:creationId xmlns:a16="http://schemas.microsoft.com/office/drawing/2014/main" id="{00000000-0008-0000-0F00-000021000000}"/>
            </a:ext>
          </a:extLst>
        </xdr:cNvPr>
        <xdr:cNvSpPr txBox="1"/>
      </xdr:nvSpPr>
      <xdr:spPr>
        <a:xfrm>
          <a:off x="2841451" y="17621251"/>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xdr:col>
      <xdr:colOff>166688</xdr:colOff>
      <xdr:row>3</xdr:row>
      <xdr:rowOff>107157</xdr:rowOff>
    </xdr:from>
    <xdr:to>
      <xdr:col>17</xdr:col>
      <xdr:colOff>28575</xdr:colOff>
      <xdr:row>5</xdr:row>
      <xdr:rowOff>76201</xdr:rowOff>
    </xdr:to>
    <xdr:sp macro="" textlink="">
      <xdr:nvSpPr>
        <xdr:cNvPr id="9" name="円/楕円 9">
          <a:extLst>
            <a:ext uri="{FF2B5EF4-FFF2-40B4-BE49-F238E27FC236}">
              <a16:creationId xmlns:a16="http://schemas.microsoft.com/office/drawing/2014/main" id="{00000000-0008-0000-0F00-000018000000}"/>
            </a:ext>
          </a:extLst>
        </xdr:cNvPr>
        <xdr:cNvSpPr/>
      </xdr:nvSpPr>
      <xdr:spPr>
        <a:xfrm>
          <a:off x="381001"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130970</xdr:colOff>
      <xdr:row>6</xdr:row>
      <xdr:rowOff>83344</xdr:rowOff>
    </xdr:from>
    <xdr:to>
      <xdr:col>19</xdr:col>
      <xdr:colOff>11907</xdr:colOff>
      <xdr:row>9</xdr:row>
      <xdr:rowOff>142875</xdr:rowOff>
    </xdr:to>
    <xdr:sp macro="" textlink="">
      <xdr:nvSpPr>
        <xdr:cNvPr id="10" name="円/楕円 9">
          <a:extLst>
            <a:ext uri="{FF2B5EF4-FFF2-40B4-BE49-F238E27FC236}">
              <a16:creationId xmlns:a16="http://schemas.microsoft.com/office/drawing/2014/main" id="{00000000-0008-0000-0F00-00001A000000}"/>
            </a:ext>
          </a:extLst>
        </xdr:cNvPr>
        <xdr:cNvSpPr/>
      </xdr:nvSpPr>
      <xdr:spPr>
        <a:xfrm>
          <a:off x="130970" y="1226344"/>
          <a:ext cx="3952875" cy="5595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197642</xdr:colOff>
      <xdr:row>21</xdr:row>
      <xdr:rowOff>190502</xdr:rowOff>
    </xdr:from>
    <xdr:to>
      <xdr:col>33</xdr:col>
      <xdr:colOff>271461</xdr:colOff>
      <xdr:row>22</xdr:row>
      <xdr:rowOff>226219</xdr:rowOff>
    </xdr:to>
    <xdr:sp macro="" textlink="">
      <xdr:nvSpPr>
        <xdr:cNvPr id="11" name="円/楕円 9">
          <a:extLst>
            <a:ext uri="{FF2B5EF4-FFF2-40B4-BE49-F238E27FC236}">
              <a16:creationId xmlns:a16="http://schemas.microsoft.com/office/drawing/2014/main" id="{00000000-0008-0000-0F00-00001B000000}"/>
            </a:ext>
          </a:extLst>
        </xdr:cNvPr>
        <xdr:cNvSpPr/>
      </xdr:nvSpPr>
      <xdr:spPr>
        <a:xfrm>
          <a:off x="3412330" y="4619627"/>
          <a:ext cx="5407819" cy="2738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154782</xdr:colOff>
      <xdr:row>6</xdr:row>
      <xdr:rowOff>35719</xdr:rowOff>
    </xdr:from>
    <xdr:to>
      <xdr:col>39</xdr:col>
      <xdr:colOff>119062</xdr:colOff>
      <xdr:row>10</xdr:row>
      <xdr:rowOff>0</xdr:rowOff>
    </xdr:to>
    <xdr:sp macro="" textlink="">
      <xdr:nvSpPr>
        <xdr:cNvPr id="12" name="円/楕円 9">
          <a:extLst>
            <a:ext uri="{FF2B5EF4-FFF2-40B4-BE49-F238E27FC236}">
              <a16:creationId xmlns:a16="http://schemas.microsoft.com/office/drawing/2014/main" id="{00000000-0008-0000-0F00-00001C000000}"/>
            </a:ext>
          </a:extLst>
        </xdr:cNvPr>
        <xdr:cNvSpPr/>
      </xdr:nvSpPr>
      <xdr:spPr>
        <a:xfrm>
          <a:off x="6119813" y="1178719"/>
          <a:ext cx="4190999" cy="6310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47625</xdr:colOff>
      <xdr:row>2</xdr:row>
      <xdr:rowOff>166685</xdr:rowOff>
    </xdr:from>
    <xdr:to>
      <xdr:col>18</xdr:col>
      <xdr:colOff>7248</xdr:colOff>
      <xdr:row>4</xdr:row>
      <xdr:rowOff>108707</xdr:rowOff>
    </xdr:to>
    <xdr:sp macro="" textlink="">
      <xdr:nvSpPr>
        <xdr:cNvPr id="13" name="テキスト ボックス 12">
          <a:extLst>
            <a:ext uri="{FF2B5EF4-FFF2-40B4-BE49-F238E27FC236}">
              <a16:creationId xmlns:a16="http://schemas.microsoft.com/office/drawing/2014/main" id="{00000000-0008-0000-0F00-00001D000000}"/>
            </a:ext>
          </a:extLst>
        </xdr:cNvPr>
        <xdr:cNvSpPr txBox="1"/>
      </xdr:nvSpPr>
      <xdr:spPr>
        <a:xfrm>
          <a:off x="3476625" y="500060"/>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16</xdr:col>
      <xdr:colOff>50731</xdr:colOff>
      <xdr:row>7</xdr:row>
      <xdr:rowOff>33131</xdr:rowOff>
    </xdr:from>
    <xdr:to>
      <xdr:col>18</xdr:col>
      <xdr:colOff>10353</xdr:colOff>
      <xdr:row>8</xdr:row>
      <xdr:rowOff>141841</xdr:rowOff>
    </xdr:to>
    <xdr:sp macro="" textlink="">
      <xdr:nvSpPr>
        <xdr:cNvPr id="14" name="テキスト ボックス 13">
          <a:extLst>
            <a:ext uri="{FF2B5EF4-FFF2-40B4-BE49-F238E27FC236}">
              <a16:creationId xmlns:a16="http://schemas.microsoft.com/office/drawing/2014/main" id="{00000000-0008-0000-0F00-00001F000000}"/>
            </a:ext>
          </a:extLst>
        </xdr:cNvPr>
        <xdr:cNvSpPr txBox="1"/>
      </xdr:nvSpPr>
      <xdr:spPr>
        <a:xfrm>
          <a:off x="3479731" y="1342819"/>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endParaRPr kumimoji="1" lang="en-US" altLang="ja-JP" sz="1200" b="1">
            <a:solidFill>
              <a:srgbClr val="FF0000"/>
            </a:solidFill>
          </a:endParaRPr>
        </a:p>
      </xdr:txBody>
    </xdr:sp>
    <xdr:clientData/>
  </xdr:twoCellAnchor>
  <xdr:twoCellAnchor>
    <xdr:from>
      <xdr:col>32</xdr:col>
      <xdr:colOff>67809</xdr:colOff>
      <xdr:row>8</xdr:row>
      <xdr:rowOff>49700</xdr:rowOff>
    </xdr:from>
    <xdr:to>
      <xdr:col>34</xdr:col>
      <xdr:colOff>27433</xdr:colOff>
      <xdr:row>9</xdr:row>
      <xdr:rowOff>158408</xdr:rowOff>
    </xdr:to>
    <xdr:sp macro="" textlink="">
      <xdr:nvSpPr>
        <xdr:cNvPr id="15" name="テキスト ボックス 14">
          <a:extLst>
            <a:ext uri="{FF2B5EF4-FFF2-40B4-BE49-F238E27FC236}">
              <a16:creationId xmlns:a16="http://schemas.microsoft.com/office/drawing/2014/main" id="{00000000-0008-0000-0F00-000020000000}"/>
            </a:ext>
          </a:extLst>
        </xdr:cNvPr>
        <xdr:cNvSpPr txBox="1"/>
      </xdr:nvSpPr>
      <xdr:spPr>
        <a:xfrm>
          <a:off x="8342653" y="1526075"/>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20</xdr:col>
      <xdr:colOff>190501</xdr:colOff>
      <xdr:row>20</xdr:row>
      <xdr:rowOff>142876</xdr:rowOff>
    </xdr:from>
    <xdr:to>
      <xdr:col>22</xdr:col>
      <xdr:colOff>150124</xdr:colOff>
      <xdr:row>21</xdr:row>
      <xdr:rowOff>180147</xdr:rowOff>
    </xdr:to>
    <xdr:sp macro="" textlink="">
      <xdr:nvSpPr>
        <xdr:cNvPr id="16" name="テキスト ボックス 15">
          <a:extLst>
            <a:ext uri="{FF2B5EF4-FFF2-40B4-BE49-F238E27FC236}">
              <a16:creationId xmlns:a16="http://schemas.microsoft.com/office/drawing/2014/main" id="{00000000-0008-0000-0F00-000020000000}"/>
            </a:ext>
          </a:extLst>
        </xdr:cNvPr>
        <xdr:cNvSpPr txBox="1"/>
      </xdr:nvSpPr>
      <xdr:spPr>
        <a:xfrm>
          <a:off x="4476751" y="4333876"/>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13</xdr:col>
      <xdr:colOff>55388</xdr:colOff>
      <xdr:row>88</xdr:row>
      <xdr:rowOff>214313</xdr:rowOff>
    </xdr:from>
    <xdr:to>
      <xdr:col>15</xdr:col>
      <xdr:colOff>15010</xdr:colOff>
      <xdr:row>89</xdr:row>
      <xdr:rowOff>0</xdr:rowOff>
    </xdr:to>
    <xdr:sp macro="" textlink="">
      <xdr:nvSpPr>
        <xdr:cNvPr id="17" name="テキスト ボックス 16">
          <a:extLst>
            <a:ext uri="{FF2B5EF4-FFF2-40B4-BE49-F238E27FC236}">
              <a16:creationId xmlns:a16="http://schemas.microsoft.com/office/drawing/2014/main" id="{00000000-0008-0000-0F00-000021000000}"/>
            </a:ext>
          </a:extLst>
        </xdr:cNvPr>
        <xdr:cNvSpPr txBox="1"/>
      </xdr:nvSpPr>
      <xdr:spPr>
        <a:xfrm>
          <a:off x="2841451" y="1793081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35</xdr:col>
      <xdr:colOff>190500</xdr:colOff>
      <xdr:row>0</xdr:row>
      <xdr:rowOff>119063</xdr:rowOff>
    </xdr:from>
    <xdr:to>
      <xdr:col>39</xdr:col>
      <xdr:colOff>149740</xdr:colOff>
      <xdr:row>2</xdr:row>
      <xdr:rowOff>66675</xdr:rowOff>
    </xdr:to>
    <xdr:sp macro="" textlink="">
      <xdr:nvSpPr>
        <xdr:cNvPr id="18" name="正方形/長方形 17">
          <a:extLst>
            <a:ext uri="{FF2B5EF4-FFF2-40B4-BE49-F238E27FC236}">
              <a16:creationId xmlns:a16="http://schemas.microsoft.com/office/drawing/2014/main" id="{00000000-0008-0000-0700-000017000000}"/>
            </a:ext>
          </a:extLst>
        </xdr:cNvPr>
        <xdr:cNvSpPr/>
      </xdr:nvSpPr>
      <xdr:spPr>
        <a:xfrm>
          <a:off x="9286875" y="119063"/>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178586</xdr:colOff>
      <xdr:row>0</xdr:row>
      <xdr:rowOff>145257</xdr:rowOff>
    </xdr:from>
    <xdr:to>
      <xdr:col>42</xdr:col>
      <xdr:colOff>94977</xdr:colOff>
      <xdr:row>2</xdr:row>
      <xdr:rowOff>92869</xdr:rowOff>
    </xdr:to>
    <xdr:sp macro="" textlink="">
      <xdr:nvSpPr>
        <xdr:cNvPr id="2" name="正方形/長方形 1">
          <a:extLst>
            <a:ext uri="{FF2B5EF4-FFF2-40B4-BE49-F238E27FC236}">
              <a16:creationId xmlns:a16="http://schemas.microsoft.com/office/drawing/2014/main" id="{00000000-0008-0000-0700-000017000000}"/>
            </a:ext>
          </a:extLst>
        </xdr:cNvPr>
        <xdr:cNvSpPr/>
      </xdr:nvSpPr>
      <xdr:spPr>
        <a:xfrm>
          <a:off x="8284361" y="145257"/>
          <a:ext cx="1011766"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様式４－２</a:t>
          </a:r>
        </a:p>
      </xdr:txBody>
    </xdr:sp>
    <xdr:clientData/>
  </xdr:twoCellAnchor>
  <xdr:twoCellAnchor>
    <xdr:from>
      <xdr:col>13</xdr:col>
      <xdr:colOff>55388</xdr:colOff>
      <xdr:row>34</xdr:row>
      <xdr:rowOff>214313</xdr:rowOff>
    </xdr:from>
    <xdr:to>
      <xdr:col>15</xdr:col>
      <xdr:colOff>15010</xdr:colOff>
      <xdr:row>35</xdr:row>
      <xdr:rowOff>0</xdr:rowOff>
    </xdr:to>
    <xdr:sp macro="" textlink="">
      <xdr:nvSpPr>
        <xdr:cNvPr id="3" name="テキスト ボックス 2">
          <a:extLst>
            <a:ext uri="{FF2B5EF4-FFF2-40B4-BE49-F238E27FC236}">
              <a16:creationId xmlns:a16="http://schemas.microsoft.com/office/drawing/2014/main" id="{00000000-0008-0000-0700-000021000000}"/>
            </a:ext>
          </a:extLst>
        </xdr:cNvPr>
        <xdr:cNvSpPr txBox="1"/>
      </xdr:nvSpPr>
      <xdr:spPr>
        <a:xfrm>
          <a:off x="2903363" y="4443413"/>
          <a:ext cx="3977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68</xdr:row>
      <xdr:rowOff>214313</xdr:rowOff>
    </xdr:from>
    <xdr:to>
      <xdr:col>15</xdr:col>
      <xdr:colOff>15010</xdr:colOff>
      <xdr:row>69</xdr:row>
      <xdr:rowOff>0</xdr:rowOff>
    </xdr:to>
    <xdr:sp macro="" textlink="">
      <xdr:nvSpPr>
        <xdr:cNvPr id="4" name="テキスト ボックス 3">
          <a:extLst>
            <a:ext uri="{FF2B5EF4-FFF2-40B4-BE49-F238E27FC236}">
              <a16:creationId xmlns:a16="http://schemas.microsoft.com/office/drawing/2014/main" id="{00000000-0008-0000-0700-000021000000}"/>
            </a:ext>
          </a:extLst>
        </xdr:cNvPr>
        <xdr:cNvSpPr txBox="1"/>
      </xdr:nvSpPr>
      <xdr:spPr>
        <a:xfrm>
          <a:off x="2903363" y="8739188"/>
          <a:ext cx="3977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mc:AlternateContent xmlns:mc="http://schemas.openxmlformats.org/markup-compatibility/2006">
    <mc:Choice xmlns:a14="http://schemas.microsoft.com/office/drawing/2010/main" Requires="a14">
      <xdr:twoCellAnchor editAs="oneCell">
        <xdr:from>
          <xdr:col>3</xdr:col>
          <xdr:colOff>99060</xdr:colOff>
          <xdr:row>77</xdr:row>
          <xdr:rowOff>68580</xdr:rowOff>
        </xdr:from>
        <xdr:to>
          <xdr:col>12</xdr:col>
          <xdr:colOff>83820</xdr:colOff>
          <xdr:row>77</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77</xdr:row>
          <xdr:rowOff>327660</xdr:rowOff>
        </xdr:from>
        <xdr:to>
          <xdr:col>11</xdr:col>
          <xdr:colOff>198120</xdr:colOff>
          <xdr:row>77</xdr:row>
          <xdr:rowOff>487680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77</xdr:row>
          <xdr:rowOff>68580</xdr:rowOff>
        </xdr:from>
        <xdr:to>
          <xdr:col>34</xdr:col>
          <xdr:colOff>83820</xdr:colOff>
          <xdr:row>77</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77</xdr:row>
          <xdr:rowOff>327660</xdr:rowOff>
        </xdr:from>
        <xdr:to>
          <xdr:col>33</xdr:col>
          <xdr:colOff>198120</xdr:colOff>
          <xdr:row>77</xdr:row>
          <xdr:rowOff>487680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532912</xdr:colOff>
      <xdr:row>0</xdr:row>
      <xdr:rowOff>65223</xdr:rowOff>
    </xdr:from>
    <xdr:to>
      <xdr:col>9</xdr:col>
      <xdr:colOff>712215</xdr:colOff>
      <xdr:row>1</xdr:row>
      <xdr:rowOff>149090</xdr:rowOff>
    </xdr:to>
    <xdr:sp macro="" textlink="">
      <xdr:nvSpPr>
        <xdr:cNvPr id="2" name="正方形/長方形 1">
          <a:extLst>
            <a:ext uri="{FF2B5EF4-FFF2-40B4-BE49-F238E27FC236}">
              <a16:creationId xmlns:a16="http://schemas.microsoft.com/office/drawing/2014/main" id="{00000000-0008-0000-0700-000017000000}"/>
            </a:ext>
          </a:extLst>
        </xdr:cNvPr>
        <xdr:cNvSpPr/>
      </xdr:nvSpPr>
      <xdr:spPr>
        <a:xfrm>
          <a:off x="6409837" y="65223"/>
          <a:ext cx="1065128" cy="23626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twoCellAnchor>
    <xdr:from>
      <xdr:col>0</xdr:col>
      <xdr:colOff>0</xdr:colOff>
      <xdr:row>5</xdr:row>
      <xdr:rowOff>19050</xdr:rowOff>
    </xdr:from>
    <xdr:to>
      <xdr:col>24</xdr:col>
      <xdr:colOff>323850</xdr:colOff>
      <xdr:row>11</xdr:row>
      <xdr:rowOff>190500</xdr:rowOff>
    </xdr:to>
    <xdr:sp macro="" textlink="">
      <xdr:nvSpPr>
        <xdr:cNvPr id="3" name="円/楕円 9">
          <a:extLst>
            <a:ext uri="{FF2B5EF4-FFF2-40B4-BE49-F238E27FC236}">
              <a16:creationId xmlns:a16="http://schemas.microsoft.com/office/drawing/2014/main" id="{00000000-0008-0000-1400-000010000000}"/>
            </a:ext>
          </a:extLst>
        </xdr:cNvPr>
        <xdr:cNvSpPr/>
      </xdr:nvSpPr>
      <xdr:spPr>
        <a:xfrm>
          <a:off x="0" y="1095375"/>
          <a:ext cx="6877050" cy="1428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121094</xdr:colOff>
      <xdr:row>5</xdr:row>
      <xdr:rowOff>162535</xdr:rowOff>
    </xdr:from>
    <xdr:to>
      <xdr:col>5</xdr:col>
      <xdr:colOff>241019</xdr:colOff>
      <xdr:row>7</xdr:row>
      <xdr:rowOff>30525</xdr:rowOff>
    </xdr:to>
    <xdr:sp macro="" textlink="">
      <xdr:nvSpPr>
        <xdr:cNvPr id="4" name="テキスト ボックス 3">
          <a:extLst>
            <a:ext uri="{FF2B5EF4-FFF2-40B4-BE49-F238E27FC236}">
              <a16:creationId xmlns:a16="http://schemas.microsoft.com/office/drawing/2014/main" id="{00000000-0008-0000-1400-000019000000}"/>
            </a:ext>
          </a:extLst>
        </xdr:cNvPr>
        <xdr:cNvSpPr txBox="1"/>
      </xdr:nvSpPr>
      <xdr:spPr>
        <a:xfrm>
          <a:off x="1530794" y="1238860"/>
          <a:ext cx="377100" cy="28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0</xdr:col>
      <xdr:colOff>0</xdr:colOff>
      <xdr:row>12</xdr:row>
      <xdr:rowOff>0</xdr:rowOff>
    </xdr:from>
    <xdr:to>
      <xdr:col>5</xdr:col>
      <xdr:colOff>66675</xdr:colOff>
      <xdr:row>13</xdr:row>
      <xdr:rowOff>185580</xdr:rowOff>
    </xdr:to>
    <xdr:sp macro="" textlink="">
      <xdr:nvSpPr>
        <xdr:cNvPr id="5" name="円/楕円 9">
          <a:extLst>
            <a:ext uri="{FF2B5EF4-FFF2-40B4-BE49-F238E27FC236}">
              <a16:creationId xmlns:a16="http://schemas.microsoft.com/office/drawing/2014/main" id="{00000000-0008-0000-1400-000011000000}"/>
            </a:ext>
          </a:extLst>
        </xdr:cNvPr>
        <xdr:cNvSpPr/>
      </xdr:nvSpPr>
      <xdr:spPr>
        <a:xfrm>
          <a:off x="0" y="2543175"/>
          <a:ext cx="173355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205945</xdr:colOff>
      <xdr:row>12</xdr:row>
      <xdr:rowOff>76980</xdr:rowOff>
    </xdr:from>
    <xdr:to>
      <xdr:col>5</xdr:col>
      <xdr:colOff>93484</xdr:colOff>
      <xdr:row>13</xdr:row>
      <xdr:rowOff>205256</xdr:rowOff>
    </xdr:to>
    <xdr:sp macro="" textlink="">
      <xdr:nvSpPr>
        <xdr:cNvPr id="6" name="テキスト ボックス 5">
          <a:extLst>
            <a:ext uri="{FF2B5EF4-FFF2-40B4-BE49-F238E27FC236}">
              <a16:creationId xmlns:a16="http://schemas.microsoft.com/office/drawing/2014/main" id="{00000000-0008-0000-1400-00001A000000}"/>
            </a:ext>
          </a:extLst>
        </xdr:cNvPr>
        <xdr:cNvSpPr txBox="1"/>
      </xdr:nvSpPr>
      <xdr:spPr>
        <a:xfrm>
          <a:off x="1358470" y="2620155"/>
          <a:ext cx="401889" cy="33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0</xdr:col>
      <xdr:colOff>561975</xdr:colOff>
      <xdr:row>14</xdr:row>
      <xdr:rowOff>28575</xdr:rowOff>
    </xdr:from>
    <xdr:to>
      <xdr:col>11</xdr:col>
      <xdr:colOff>123825</xdr:colOff>
      <xdr:row>16</xdr:row>
      <xdr:rowOff>57151</xdr:rowOff>
    </xdr:to>
    <xdr:sp macro="" textlink="">
      <xdr:nvSpPr>
        <xdr:cNvPr id="7" name="円/楕円 9">
          <a:extLst>
            <a:ext uri="{FF2B5EF4-FFF2-40B4-BE49-F238E27FC236}">
              <a16:creationId xmlns:a16="http://schemas.microsoft.com/office/drawing/2014/main" id="{00000000-0008-0000-1400-000011000000}"/>
            </a:ext>
          </a:extLst>
        </xdr:cNvPr>
        <xdr:cNvSpPr/>
      </xdr:nvSpPr>
      <xdr:spPr>
        <a:xfrm>
          <a:off x="561975" y="2990850"/>
          <a:ext cx="2771775" cy="4476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72595</xdr:colOff>
      <xdr:row>14</xdr:row>
      <xdr:rowOff>134130</xdr:rowOff>
    </xdr:from>
    <xdr:to>
      <xdr:col>10</xdr:col>
      <xdr:colOff>217309</xdr:colOff>
      <xdr:row>16</xdr:row>
      <xdr:rowOff>52856</xdr:rowOff>
    </xdr:to>
    <xdr:sp macro="" textlink="">
      <xdr:nvSpPr>
        <xdr:cNvPr id="8" name="テキスト ボックス 7">
          <a:extLst>
            <a:ext uri="{FF2B5EF4-FFF2-40B4-BE49-F238E27FC236}">
              <a16:creationId xmlns:a16="http://schemas.microsoft.com/office/drawing/2014/main" id="{00000000-0008-0000-1400-00001A000000}"/>
            </a:ext>
          </a:extLst>
        </xdr:cNvPr>
        <xdr:cNvSpPr txBox="1"/>
      </xdr:nvSpPr>
      <xdr:spPr>
        <a:xfrm>
          <a:off x="2768170" y="3096405"/>
          <a:ext cx="401889" cy="33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13</xdr:col>
      <xdr:colOff>247649</xdr:colOff>
      <xdr:row>14</xdr:row>
      <xdr:rowOff>38100</xdr:rowOff>
    </xdr:from>
    <xdr:to>
      <xdr:col>24</xdr:col>
      <xdr:colOff>200025</xdr:colOff>
      <xdr:row>16</xdr:row>
      <xdr:rowOff>28576</xdr:rowOff>
    </xdr:to>
    <xdr:sp macro="" textlink="">
      <xdr:nvSpPr>
        <xdr:cNvPr id="9" name="円/楕円 9">
          <a:extLst>
            <a:ext uri="{FF2B5EF4-FFF2-40B4-BE49-F238E27FC236}">
              <a16:creationId xmlns:a16="http://schemas.microsoft.com/office/drawing/2014/main" id="{00000000-0008-0000-1400-000011000000}"/>
            </a:ext>
          </a:extLst>
        </xdr:cNvPr>
        <xdr:cNvSpPr/>
      </xdr:nvSpPr>
      <xdr:spPr>
        <a:xfrm>
          <a:off x="3971924" y="3000375"/>
          <a:ext cx="2781301" cy="4095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177370</xdr:colOff>
      <xdr:row>14</xdr:row>
      <xdr:rowOff>143655</xdr:rowOff>
    </xdr:from>
    <xdr:to>
      <xdr:col>24</xdr:col>
      <xdr:colOff>64909</xdr:colOff>
      <xdr:row>16</xdr:row>
      <xdr:rowOff>62381</xdr:rowOff>
    </xdr:to>
    <xdr:sp macro="" textlink="">
      <xdr:nvSpPr>
        <xdr:cNvPr id="10" name="テキスト ボックス 9">
          <a:extLst>
            <a:ext uri="{FF2B5EF4-FFF2-40B4-BE49-F238E27FC236}">
              <a16:creationId xmlns:a16="http://schemas.microsoft.com/office/drawing/2014/main" id="{00000000-0008-0000-1400-00001A000000}"/>
            </a:ext>
          </a:extLst>
        </xdr:cNvPr>
        <xdr:cNvSpPr txBox="1"/>
      </xdr:nvSpPr>
      <xdr:spPr>
        <a:xfrm>
          <a:off x="6216220" y="3105930"/>
          <a:ext cx="401889" cy="33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0</xdr:col>
      <xdr:colOff>85725</xdr:colOff>
      <xdr:row>19</xdr:row>
      <xdr:rowOff>191061</xdr:rowOff>
    </xdr:from>
    <xdr:to>
      <xdr:col>2</xdr:col>
      <xdr:colOff>238125</xdr:colOff>
      <xdr:row>19</xdr:row>
      <xdr:rowOff>600321</xdr:rowOff>
    </xdr:to>
    <xdr:sp macro="" textlink="">
      <xdr:nvSpPr>
        <xdr:cNvPr id="11" name="円/楕円 9">
          <a:extLst>
            <a:ext uri="{FF2B5EF4-FFF2-40B4-BE49-F238E27FC236}">
              <a16:creationId xmlns:a16="http://schemas.microsoft.com/office/drawing/2014/main" id="{00000000-0008-0000-1400-000012000000}"/>
            </a:ext>
          </a:extLst>
        </xdr:cNvPr>
        <xdr:cNvSpPr/>
      </xdr:nvSpPr>
      <xdr:spPr>
        <a:xfrm>
          <a:off x="85725" y="4686861"/>
          <a:ext cx="1047750"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1121</xdr:colOff>
      <xdr:row>19</xdr:row>
      <xdr:rowOff>19050</xdr:rowOff>
    </xdr:from>
    <xdr:to>
      <xdr:col>0</xdr:col>
      <xdr:colOff>396189</xdr:colOff>
      <xdr:row>19</xdr:row>
      <xdr:rowOff>300292</xdr:rowOff>
    </xdr:to>
    <xdr:sp macro="" textlink="">
      <xdr:nvSpPr>
        <xdr:cNvPr id="12" name="テキスト ボックス 11">
          <a:extLst>
            <a:ext uri="{FF2B5EF4-FFF2-40B4-BE49-F238E27FC236}">
              <a16:creationId xmlns:a16="http://schemas.microsoft.com/office/drawing/2014/main" id="{00000000-0008-0000-1400-00001B000000}"/>
            </a:ext>
          </a:extLst>
        </xdr:cNvPr>
        <xdr:cNvSpPr txBox="1"/>
      </xdr:nvSpPr>
      <xdr:spPr>
        <a:xfrm>
          <a:off x="1121" y="4514850"/>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0</xdr:col>
      <xdr:colOff>9525</xdr:colOff>
      <xdr:row>21</xdr:row>
      <xdr:rowOff>19610</xdr:rowOff>
    </xdr:from>
    <xdr:to>
      <xdr:col>6</xdr:col>
      <xdr:colOff>19050</xdr:colOff>
      <xdr:row>23</xdr:row>
      <xdr:rowOff>209549</xdr:rowOff>
    </xdr:to>
    <xdr:sp macro="" textlink="">
      <xdr:nvSpPr>
        <xdr:cNvPr id="13" name="円/楕円 9">
          <a:extLst>
            <a:ext uri="{FF2B5EF4-FFF2-40B4-BE49-F238E27FC236}">
              <a16:creationId xmlns:a16="http://schemas.microsoft.com/office/drawing/2014/main" id="{00000000-0008-0000-1400-000012000000}"/>
            </a:ext>
          </a:extLst>
        </xdr:cNvPr>
        <xdr:cNvSpPr/>
      </xdr:nvSpPr>
      <xdr:spPr>
        <a:xfrm>
          <a:off x="9525" y="5839385"/>
          <a:ext cx="1933575" cy="6852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21</xdr:row>
      <xdr:rowOff>85725</xdr:rowOff>
    </xdr:from>
    <xdr:to>
      <xdr:col>5</xdr:col>
      <xdr:colOff>4543</xdr:colOff>
      <xdr:row>22</xdr:row>
      <xdr:rowOff>119317</xdr:rowOff>
    </xdr:to>
    <xdr:sp macro="" textlink="">
      <xdr:nvSpPr>
        <xdr:cNvPr id="14" name="テキスト ボックス 13">
          <a:extLst>
            <a:ext uri="{FF2B5EF4-FFF2-40B4-BE49-F238E27FC236}">
              <a16:creationId xmlns:a16="http://schemas.microsoft.com/office/drawing/2014/main" id="{00000000-0008-0000-1400-00001B000000}"/>
            </a:ext>
          </a:extLst>
        </xdr:cNvPr>
        <xdr:cNvSpPr txBox="1"/>
      </xdr:nvSpPr>
      <xdr:spPr>
        <a:xfrm>
          <a:off x="1276350" y="5905500"/>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endParaRPr kumimoji="1" lang="en-US" altLang="ja-JP" sz="1200" b="1">
            <a:solidFill>
              <a:srgbClr val="FF0000"/>
            </a:solidFill>
          </a:endParaRPr>
        </a:p>
      </xdr:txBody>
    </xdr:sp>
    <xdr:clientData/>
  </xdr:twoCellAnchor>
  <xdr:twoCellAnchor>
    <xdr:from>
      <xdr:col>12</xdr:col>
      <xdr:colOff>190500</xdr:colOff>
      <xdr:row>21</xdr:row>
      <xdr:rowOff>29135</xdr:rowOff>
    </xdr:from>
    <xdr:to>
      <xdr:col>18</xdr:col>
      <xdr:colOff>238125</xdr:colOff>
      <xdr:row>23</xdr:row>
      <xdr:rowOff>219074</xdr:rowOff>
    </xdr:to>
    <xdr:sp macro="" textlink="">
      <xdr:nvSpPr>
        <xdr:cNvPr id="15" name="円/楕円 9">
          <a:extLst>
            <a:ext uri="{FF2B5EF4-FFF2-40B4-BE49-F238E27FC236}">
              <a16:creationId xmlns:a16="http://schemas.microsoft.com/office/drawing/2014/main" id="{00000000-0008-0000-1400-000012000000}"/>
            </a:ext>
          </a:extLst>
        </xdr:cNvPr>
        <xdr:cNvSpPr/>
      </xdr:nvSpPr>
      <xdr:spPr>
        <a:xfrm>
          <a:off x="3657600" y="5848910"/>
          <a:ext cx="1590675" cy="6852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57767</xdr:colOff>
      <xdr:row>21</xdr:row>
      <xdr:rowOff>95250</xdr:rowOff>
    </xdr:from>
    <xdr:to>
      <xdr:col>18</xdr:col>
      <xdr:colOff>166468</xdr:colOff>
      <xdr:row>22</xdr:row>
      <xdr:rowOff>128842</xdr:rowOff>
    </xdr:to>
    <xdr:sp macro="" textlink="">
      <xdr:nvSpPr>
        <xdr:cNvPr id="16" name="テキスト ボックス 15">
          <a:extLst>
            <a:ext uri="{FF2B5EF4-FFF2-40B4-BE49-F238E27FC236}">
              <a16:creationId xmlns:a16="http://schemas.microsoft.com/office/drawing/2014/main" id="{00000000-0008-0000-1400-00001B000000}"/>
            </a:ext>
          </a:extLst>
        </xdr:cNvPr>
        <xdr:cNvSpPr txBox="1"/>
      </xdr:nvSpPr>
      <xdr:spPr>
        <a:xfrm>
          <a:off x="4810742" y="5915025"/>
          <a:ext cx="365876"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endParaRPr kumimoji="1" lang="en-US" altLang="ja-JP" sz="1200" b="1">
            <a:solidFill>
              <a:srgbClr val="FF0000"/>
            </a:solidFill>
          </a:endParaRPr>
        </a:p>
      </xdr:txBody>
    </xdr:sp>
    <xdr:clientData/>
  </xdr:twoCellAnchor>
  <xdr:twoCellAnchor>
    <xdr:from>
      <xdr:col>11</xdr:col>
      <xdr:colOff>228600</xdr:colOff>
      <xdr:row>23</xdr:row>
      <xdr:rowOff>200585</xdr:rowOff>
    </xdr:from>
    <xdr:to>
      <xdr:col>19</xdr:col>
      <xdr:colOff>9525</xdr:colOff>
      <xdr:row>28</xdr:row>
      <xdr:rowOff>19050</xdr:rowOff>
    </xdr:to>
    <xdr:sp macro="" textlink="">
      <xdr:nvSpPr>
        <xdr:cNvPr id="17" name="円/楕円 9">
          <a:extLst>
            <a:ext uri="{FF2B5EF4-FFF2-40B4-BE49-F238E27FC236}">
              <a16:creationId xmlns:a16="http://schemas.microsoft.com/office/drawing/2014/main" id="{00000000-0008-0000-1400-000012000000}"/>
            </a:ext>
          </a:extLst>
        </xdr:cNvPr>
        <xdr:cNvSpPr/>
      </xdr:nvSpPr>
      <xdr:spPr>
        <a:xfrm>
          <a:off x="3438525" y="6515660"/>
          <a:ext cx="1838325" cy="10567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86529</xdr:colOff>
      <xdr:row>23</xdr:row>
      <xdr:rowOff>209549</xdr:rowOff>
    </xdr:from>
    <xdr:to>
      <xdr:col>12</xdr:col>
      <xdr:colOff>252193</xdr:colOff>
      <xdr:row>25</xdr:row>
      <xdr:rowOff>147956</xdr:rowOff>
    </xdr:to>
    <xdr:sp macro="" textlink="">
      <xdr:nvSpPr>
        <xdr:cNvPr id="18" name="テキスト ボックス 17">
          <a:extLst>
            <a:ext uri="{FF2B5EF4-FFF2-40B4-BE49-F238E27FC236}">
              <a16:creationId xmlns:a16="http://schemas.microsoft.com/office/drawing/2014/main" id="{00000000-0008-0000-1400-00001B000000}"/>
            </a:ext>
          </a:extLst>
        </xdr:cNvPr>
        <xdr:cNvSpPr txBox="1"/>
      </xdr:nvSpPr>
      <xdr:spPr>
        <a:xfrm>
          <a:off x="3296454" y="6524624"/>
          <a:ext cx="422839" cy="433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⑨</a:t>
          </a:r>
          <a:endParaRPr kumimoji="1" lang="en-US" altLang="ja-JP" sz="1200" b="1">
            <a:solidFill>
              <a:srgbClr val="FF0000"/>
            </a:solidFill>
          </a:endParaRPr>
        </a:p>
      </xdr:txBody>
    </xdr:sp>
    <xdr:clientData/>
  </xdr:twoCellAnchor>
  <xdr:twoCellAnchor>
    <xdr:from>
      <xdr:col>0</xdr:col>
      <xdr:colOff>0</xdr:colOff>
      <xdr:row>23</xdr:row>
      <xdr:rowOff>181535</xdr:rowOff>
    </xdr:from>
    <xdr:to>
      <xdr:col>6</xdr:col>
      <xdr:colOff>9525</xdr:colOff>
      <xdr:row>27</xdr:row>
      <xdr:rowOff>238125</xdr:rowOff>
    </xdr:to>
    <xdr:sp macro="" textlink="">
      <xdr:nvSpPr>
        <xdr:cNvPr id="19" name="円/楕円 9">
          <a:extLst>
            <a:ext uri="{FF2B5EF4-FFF2-40B4-BE49-F238E27FC236}">
              <a16:creationId xmlns:a16="http://schemas.microsoft.com/office/drawing/2014/main" id="{00000000-0008-0000-1400-000012000000}"/>
            </a:ext>
          </a:extLst>
        </xdr:cNvPr>
        <xdr:cNvSpPr/>
      </xdr:nvSpPr>
      <xdr:spPr>
        <a:xfrm>
          <a:off x="0" y="6496610"/>
          <a:ext cx="1933575" cy="10471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24</xdr:row>
      <xdr:rowOff>0</xdr:rowOff>
    </xdr:from>
    <xdr:to>
      <xdr:col>4</xdr:col>
      <xdr:colOff>252193</xdr:colOff>
      <xdr:row>25</xdr:row>
      <xdr:rowOff>33592</xdr:rowOff>
    </xdr:to>
    <xdr:sp macro="" textlink="">
      <xdr:nvSpPr>
        <xdr:cNvPr id="20" name="テキスト ボックス 19">
          <a:extLst>
            <a:ext uri="{FF2B5EF4-FFF2-40B4-BE49-F238E27FC236}">
              <a16:creationId xmlns:a16="http://schemas.microsoft.com/office/drawing/2014/main" id="{00000000-0008-0000-1400-00001B000000}"/>
            </a:ext>
          </a:extLst>
        </xdr:cNvPr>
        <xdr:cNvSpPr txBox="1"/>
      </xdr:nvSpPr>
      <xdr:spPr>
        <a:xfrm>
          <a:off x="1266825" y="6562725"/>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4"/>
  <sheetViews>
    <sheetView tabSelected="1" view="pageBreakPreview" zoomScale="90" zoomScaleNormal="100" zoomScaleSheetLayoutView="90" zoomScalePageLayoutView="70" workbookViewId="0">
      <selection activeCell="K28" sqref="K28"/>
    </sheetView>
  </sheetViews>
  <sheetFormatPr defaultColWidth="2.6640625" defaultRowHeight="13.5" customHeight="1"/>
  <cols>
    <col min="1" max="15" width="2.88671875" style="2" customWidth="1"/>
    <col min="16" max="19" width="2.88671875" style="3" customWidth="1"/>
    <col min="20" max="40" width="2.88671875" style="2" customWidth="1"/>
    <col min="41" max="41" width="2.88671875" style="8" customWidth="1"/>
    <col min="42" max="16384" width="2.6640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21" t="s">
        <v>175</v>
      </c>
      <c r="AE5" s="221"/>
      <c r="AF5" s="221"/>
      <c r="AG5" s="221"/>
      <c r="AH5" s="221"/>
      <c r="AI5" s="221"/>
      <c r="AJ5" s="221"/>
      <c r="AK5" s="221"/>
      <c r="AL5" s="221"/>
      <c r="AM5" s="221"/>
      <c r="AN5" s="221"/>
    </row>
    <row r="6" spans="1:41" ht="13.5" customHeight="1">
      <c r="X6" s="189"/>
      <c r="Y6" s="189"/>
      <c r="Z6" s="4"/>
      <c r="AA6" s="4"/>
      <c r="AB6" s="74"/>
      <c r="AD6" s="224" t="s">
        <v>103</v>
      </c>
      <c r="AE6" s="222"/>
      <c r="AF6" s="204"/>
      <c r="AG6" s="204"/>
      <c r="AH6" s="25" t="s">
        <v>0</v>
      </c>
      <c r="AI6" s="223"/>
      <c r="AJ6" s="223"/>
      <c r="AK6" s="23" t="s">
        <v>38</v>
      </c>
      <c r="AL6" s="222"/>
      <c r="AM6" s="222"/>
      <c r="AN6" s="23" t="s">
        <v>15</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ht="13.2">
      <c r="S10" s="189" t="s">
        <v>30</v>
      </c>
      <c r="T10" s="189"/>
      <c r="U10" s="189"/>
      <c r="V10" s="189"/>
      <c r="W10" s="72"/>
      <c r="X10" s="205" t="s">
        <v>329</v>
      </c>
      <c r="Y10" s="205"/>
      <c r="Z10" s="205"/>
      <c r="AA10" s="205"/>
      <c r="AB10" s="205"/>
      <c r="AC10" s="205"/>
      <c r="AD10" s="205"/>
      <c r="AE10" s="205"/>
      <c r="AF10" s="205"/>
      <c r="AG10" s="205"/>
      <c r="AH10" s="205"/>
      <c r="AI10" s="205"/>
      <c r="AJ10" s="205"/>
      <c r="AK10" s="205"/>
      <c r="AL10" s="205"/>
      <c r="AM10" s="205"/>
      <c r="AN10" s="205"/>
      <c r="AO10" s="22"/>
    </row>
    <row r="11" spans="1:41" ht="13.5" customHeight="1">
      <c r="S11" s="189" t="s">
        <v>31</v>
      </c>
      <c r="T11" s="189"/>
      <c r="U11" s="189"/>
      <c r="V11" s="189"/>
      <c r="W11" s="72"/>
      <c r="X11" s="205" t="s">
        <v>176</v>
      </c>
      <c r="Y11" s="205"/>
      <c r="Z11" s="205"/>
      <c r="AA11" s="205"/>
      <c r="AB11" s="205"/>
      <c r="AC11" s="205"/>
      <c r="AD11" s="205"/>
      <c r="AE11" s="205"/>
      <c r="AF11" s="205"/>
      <c r="AG11" s="205"/>
      <c r="AH11" s="205"/>
      <c r="AI11" s="205"/>
      <c r="AJ11" s="205"/>
      <c r="AK11" s="205"/>
      <c r="AL11" s="205"/>
      <c r="AM11" s="205"/>
      <c r="AN11" s="205"/>
      <c r="AO11" s="18"/>
    </row>
    <row r="12" spans="1:41" ht="13.5" customHeight="1">
      <c r="S12" s="189" t="s">
        <v>2</v>
      </c>
      <c r="T12" s="189"/>
      <c r="U12" s="189"/>
      <c r="V12" s="189"/>
      <c r="W12" s="72"/>
      <c r="X12" s="205" t="s">
        <v>177</v>
      </c>
      <c r="Y12" s="205"/>
      <c r="Z12" s="205"/>
      <c r="AA12" s="205"/>
      <c r="AB12" s="205"/>
      <c r="AC12" s="205"/>
      <c r="AD12" s="205"/>
      <c r="AE12" s="205"/>
      <c r="AF12" s="205"/>
      <c r="AG12" s="205"/>
      <c r="AH12" s="205"/>
      <c r="AI12" s="205"/>
      <c r="AJ12" s="205"/>
      <c r="AK12" s="205"/>
      <c r="AL12" s="205"/>
      <c r="AM12" s="205"/>
      <c r="AN12" s="205"/>
    </row>
    <row r="13" spans="1:41" ht="13.5" customHeight="1">
      <c r="S13" s="189" t="s">
        <v>3</v>
      </c>
      <c r="T13" s="189"/>
      <c r="U13" s="189"/>
      <c r="V13" s="189"/>
      <c r="W13" s="72"/>
      <c r="X13" s="205" t="s">
        <v>178</v>
      </c>
      <c r="Y13" s="205"/>
      <c r="Z13" s="205"/>
      <c r="AA13" s="205"/>
      <c r="AB13" s="205"/>
      <c r="AC13" s="205"/>
      <c r="AD13" s="205"/>
      <c r="AE13" s="205"/>
      <c r="AF13" s="205"/>
      <c r="AG13" s="205"/>
      <c r="AH13" s="205"/>
      <c r="AI13" s="205"/>
      <c r="AJ13" s="205"/>
      <c r="AK13" s="205"/>
      <c r="AL13" s="205"/>
      <c r="AM13" s="205"/>
      <c r="AN13" s="205"/>
    </row>
    <row r="14" spans="1:41" ht="13.5" customHeight="1">
      <c r="S14" s="16"/>
      <c r="T14" s="16"/>
      <c r="U14" s="16"/>
      <c r="V14" s="16"/>
      <c r="W14" s="72"/>
      <c r="X14" s="31"/>
      <c r="Y14" s="31"/>
      <c r="Z14" s="31"/>
      <c r="AA14" s="31"/>
      <c r="AB14" s="31"/>
      <c r="AC14" s="31"/>
      <c r="AD14" s="17"/>
      <c r="AE14" s="17"/>
      <c r="AF14" s="17"/>
      <c r="AG14" s="21"/>
      <c r="AH14" s="21"/>
      <c r="AI14" s="21"/>
      <c r="AK14" s="17"/>
      <c r="AL14" s="17"/>
      <c r="AM14" s="17"/>
    </row>
    <row r="15" spans="1:41" ht="13.5" customHeight="1">
      <c r="S15" s="16"/>
      <c r="T15" s="16"/>
      <c r="U15" s="16"/>
      <c r="V15" s="16"/>
      <c r="W15" s="72"/>
      <c r="X15" s="31"/>
      <c r="Y15" s="31"/>
      <c r="Z15" s="31"/>
      <c r="AA15" s="31"/>
      <c r="AB15" s="31"/>
      <c r="AC15" s="31"/>
      <c r="AD15" s="17"/>
      <c r="AE15" s="17"/>
      <c r="AF15" s="17"/>
      <c r="AG15" s="21"/>
      <c r="AH15" s="21"/>
      <c r="AI15" s="21"/>
      <c r="AK15" s="17"/>
      <c r="AL15" s="17"/>
      <c r="AM15" s="17"/>
    </row>
    <row r="16" spans="1:41" ht="13.5" customHeight="1">
      <c r="X16" s="6"/>
      <c r="Y16" s="8"/>
    </row>
    <row r="17" spans="1:42" ht="13.5" customHeight="1">
      <c r="A17" s="189" t="s">
        <v>150</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row>
    <row r="18" spans="1:42" ht="13.5" customHeight="1">
      <c r="A18" s="189"/>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row>
    <row r="20" spans="1:42" ht="13.5" customHeight="1">
      <c r="A20" s="15"/>
    </row>
    <row r="21" spans="1:42" ht="13.5" customHeight="1">
      <c r="A21" s="206" t="s">
        <v>151</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row>
    <row r="22" spans="1:42" ht="13.5"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row>
    <row r="23" spans="1:42" ht="13.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row>
    <row r="25" spans="1:42" ht="13.5" customHeight="1">
      <c r="A25" s="191" t="s">
        <v>4</v>
      </c>
      <c r="B25" s="191"/>
      <c r="C25" s="191"/>
      <c r="D25" s="191"/>
      <c r="E25" s="191"/>
      <c r="F25" s="191"/>
      <c r="G25" s="191"/>
      <c r="H25" s="191"/>
      <c r="I25" s="191"/>
      <c r="J25" s="191"/>
      <c r="K25" s="193" t="s">
        <v>330</v>
      </c>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5"/>
    </row>
    <row r="26" spans="1:42" ht="13.5" customHeight="1">
      <c r="A26" s="191"/>
      <c r="B26" s="191"/>
      <c r="C26" s="191"/>
      <c r="D26" s="191"/>
      <c r="E26" s="191"/>
      <c r="F26" s="191"/>
      <c r="G26" s="191"/>
      <c r="H26" s="191"/>
      <c r="I26" s="191"/>
      <c r="J26" s="191"/>
      <c r="K26" s="196"/>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8"/>
    </row>
    <row r="27" spans="1:42" ht="13.5" customHeight="1">
      <c r="A27" s="191"/>
      <c r="B27" s="191"/>
      <c r="C27" s="191"/>
      <c r="D27" s="191"/>
      <c r="E27" s="191"/>
      <c r="F27" s="191"/>
      <c r="G27" s="191"/>
      <c r="H27" s="191"/>
      <c r="I27" s="191"/>
      <c r="J27" s="191"/>
      <c r="K27" s="199"/>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1"/>
    </row>
    <row r="28" spans="1:42" ht="13.5" customHeight="1">
      <c r="A28" s="190" t="s">
        <v>152</v>
      </c>
      <c r="B28" s="191"/>
      <c r="C28" s="191"/>
      <c r="D28" s="191"/>
      <c r="E28" s="191"/>
      <c r="F28" s="191"/>
      <c r="G28" s="191"/>
      <c r="H28" s="191"/>
      <c r="I28" s="191"/>
      <c r="J28" s="191"/>
      <c r="K28" s="42"/>
      <c r="L28" s="43"/>
      <c r="M28" s="43"/>
      <c r="N28" s="44"/>
      <c r="O28" s="44"/>
      <c r="P28" s="44"/>
      <c r="Q28" s="44"/>
      <c r="R28" s="44"/>
      <c r="S28" s="45"/>
      <c r="T28" s="45"/>
      <c r="U28" s="44"/>
      <c r="V28" s="44"/>
      <c r="W28" s="78"/>
      <c r="X28" s="78"/>
      <c r="Y28" s="78"/>
      <c r="Z28" s="78"/>
      <c r="AA28" s="78"/>
      <c r="AB28" s="78"/>
      <c r="AC28" s="78"/>
      <c r="AD28" s="44"/>
      <c r="AE28" s="44"/>
      <c r="AF28" s="44"/>
      <c r="AG28" s="44"/>
      <c r="AH28" s="44"/>
      <c r="AI28" s="44"/>
      <c r="AJ28" s="44"/>
      <c r="AK28" s="44"/>
      <c r="AL28" s="44"/>
      <c r="AM28" s="44"/>
      <c r="AN28" s="46"/>
    </row>
    <row r="29" spans="1:42" ht="13.5" customHeight="1">
      <c r="A29" s="191"/>
      <c r="B29" s="191"/>
      <c r="C29" s="191"/>
      <c r="D29" s="191"/>
      <c r="E29" s="191"/>
      <c r="F29" s="191"/>
      <c r="G29" s="191"/>
      <c r="H29" s="191"/>
      <c r="I29" s="191"/>
      <c r="J29" s="191"/>
      <c r="K29" s="47"/>
      <c r="L29" s="48"/>
      <c r="M29" s="48"/>
      <c r="N29" s="48"/>
      <c r="O29" s="192" t="s">
        <v>27</v>
      </c>
      <c r="P29" s="192"/>
      <c r="Q29" s="192"/>
      <c r="R29" s="192"/>
      <c r="S29" s="192"/>
      <c r="T29" s="192"/>
      <c r="U29" s="202">
        <f>様式３!Q33</f>
        <v>59440000</v>
      </c>
      <c r="V29" s="202"/>
      <c r="W29" s="202"/>
      <c r="X29" s="203"/>
      <c r="Y29" s="203"/>
      <c r="Z29" s="203"/>
      <c r="AA29" s="203"/>
      <c r="AB29" s="204" t="s">
        <v>12</v>
      </c>
      <c r="AC29" s="204"/>
      <c r="AD29" s="49"/>
      <c r="AE29" s="49"/>
      <c r="AF29" s="49"/>
      <c r="AG29" s="49"/>
      <c r="AH29" s="49"/>
      <c r="AI29" s="49"/>
      <c r="AJ29" s="49"/>
      <c r="AK29" s="49"/>
      <c r="AL29" s="49"/>
      <c r="AM29" s="49"/>
      <c r="AN29" s="50"/>
      <c r="AP29" s="30"/>
    </row>
    <row r="30" spans="1:42" ht="13.5" customHeight="1">
      <c r="A30" s="191"/>
      <c r="B30" s="191"/>
      <c r="C30" s="191"/>
      <c r="D30" s="191"/>
      <c r="E30" s="191"/>
      <c r="F30" s="191"/>
      <c r="G30" s="191"/>
      <c r="H30" s="191"/>
      <c r="I30" s="191"/>
      <c r="J30" s="191"/>
      <c r="K30" s="47"/>
      <c r="L30" s="48"/>
      <c r="M30" s="48"/>
      <c r="N30" s="48"/>
      <c r="O30" s="192" t="s">
        <v>28</v>
      </c>
      <c r="P30" s="192"/>
      <c r="Q30" s="192"/>
      <c r="R30" s="192"/>
      <c r="S30" s="192"/>
      <c r="T30" s="192"/>
      <c r="U30" s="202">
        <f>様式３!Q45</f>
        <v>162000</v>
      </c>
      <c r="V30" s="202"/>
      <c r="W30" s="202"/>
      <c r="X30" s="203"/>
      <c r="Y30" s="203"/>
      <c r="Z30" s="203"/>
      <c r="AA30" s="203"/>
      <c r="AB30" s="204" t="s">
        <v>12</v>
      </c>
      <c r="AC30" s="204"/>
      <c r="AD30" s="49"/>
      <c r="AE30" s="49"/>
      <c r="AF30" s="49"/>
      <c r="AG30" s="49"/>
      <c r="AH30" s="49"/>
      <c r="AI30" s="49"/>
      <c r="AJ30" s="49"/>
      <c r="AK30" s="49"/>
      <c r="AL30" s="49"/>
      <c r="AM30" s="49"/>
      <c r="AN30" s="50"/>
      <c r="AP30" s="30"/>
    </row>
    <row r="31" spans="1:42" ht="13.5" customHeight="1">
      <c r="A31" s="191"/>
      <c r="B31" s="191"/>
      <c r="C31" s="191"/>
      <c r="D31" s="191"/>
      <c r="E31" s="191"/>
      <c r="F31" s="191"/>
      <c r="G31" s="191"/>
      <c r="H31" s="191"/>
      <c r="I31" s="191"/>
      <c r="J31" s="191"/>
      <c r="K31" s="47"/>
      <c r="L31" s="48"/>
      <c r="M31" s="48"/>
      <c r="N31" s="48"/>
      <c r="O31" s="209" t="s">
        <v>29</v>
      </c>
      <c r="P31" s="209"/>
      <c r="Q31" s="209"/>
      <c r="R31" s="209"/>
      <c r="S31" s="209"/>
      <c r="T31" s="209"/>
      <c r="U31" s="202">
        <f>SUM(U29:AA30)</f>
        <v>59602000</v>
      </c>
      <c r="V31" s="202"/>
      <c r="W31" s="202"/>
      <c r="X31" s="203"/>
      <c r="Y31" s="203"/>
      <c r="Z31" s="203"/>
      <c r="AA31" s="203"/>
      <c r="AB31" s="204" t="s">
        <v>12</v>
      </c>
      <c r="AC31" s="204"/>
      <c r="AD31" s="49"/>
      <c r="AE31" s="49"/>
      <c r="AF31" s="49"/>
      <c r="AG31" s="49"/>
      <c r="AH31" s="49"/>
      <c r="AI31" s="49"/>
      <c r="AJ31" s="49"/>
      <c r="AK31" s="49"/>
      <c r="AL31" s="49"/>
      <c r="AM31" s="49"/>
      <c r="AN31" s="50"/>
      <c r="AP31" s="30"/>
    </row>
    <row r="32" spans="1:42" ht="13.5" customHeight="1">
      <c r="A32" s="191"/>
      <c r="B32" s="191"/>
      <c r="C32" s="191"/>
      <c r="D32" s="191"/>
      <c r="E32" s="191"/>
      <c r="F32" s="191"/>
      <c r="G32" s="191"/>
      <c r="H32" s="191"/>
      <c r="I32" s="191"/>
      <c r="J32" s="191"/>
      <c r="K32" s="51"/>
      <c r="L32" s="52"/>
      <c r="M32" s="48"/>
      <c r="N32" s="49"/>
      <c r="O32" s="49"/>
      <c r="P32" s="49"/>
      <c r="Q32" s="49"/>
      <c r="R32" s="49"/>
      <c r="S32" s="53"/>
      <c r="T32" s="53"/>
      <c r="U32" s="49"/>
      <c r="V32" s="49"/>
      <c r="W32" s="8"/>
      <c r="X32" s="8"/>
      <c r="Y32" s="8"/>
      <c r="Z32" s="8"/>
      <c r="AA32" s="8"/>
      <c r="AB32" s="8"/>
      <c r="AC32" s="8"/>
      <c r="AD32" s="49"/>
      <c r="AE32" s="49"/>
      <c r="AF32" s="49"/>
      <c r="AG32" s="49"/>
      <c r="AH32" s="49"/>
      <c r="AI32" s="49"/>
      <c r="AJ32" s="49"/>
      <c r="AK32" s="49"/>
      <c r="AL32" s="49"/>
      <c r="AM32" s="49"/>
      <c r="AN32" s="50"/>
    </row>
    <row r="33" spans="1:42" ht="13.5" customHeight="1">
      <c r="A33" s="190" t="s">
        <v>20</v>
      </c>
      <c r="B33" s="190"/>
      <c r="C33" s="190"/>
      <c r="D33" s="190"/>
      <c r="E33" s="190"/>
      <c r="F33" s="190"/>
      <c r="G33" s="190"/>
      <c r="H33" s="190"/>
      <c r="I33" s="190"/>
      <c r="J33" s="190"/>
      <c r="K33" s="54"/>
      <c r="L33" s="55"/>
      <c r="M33" s="55"/>
      <c r="N33" s="44"/>
      <c r="O33" s="44"/>
      <c r="P33" s="44"/>
      <c r="Q33" s="44"/>
      <c r="R33" s="44"/>
      <c r="S33" s="44"/>
      <c r="T33" s="45"/>
      <c r="U33" s="44"/>
      <c r="V33" s="44"/>
      <c r="W33" s="78"/>
      <c r="X33" s="78"/>
      <c r="Y33" s="78"/>
      <c r="Z33" s="78"/>
      <c r="AA33" s="78"/>
      <c r="AB33" s="78"/>
      <c r="AC33" s="78"/>
      <c r="AD33" s="44"/>
      <c r="AE33" s="44"/>
      <c r="AF33" s="44"/>
      <c r="AG33" s="44"/>
      <c r="AH33" s="44"/>
      <c r="AI33" s="44"/>
      <c r="AJ33" s="44"/>
      <c r="AK33" s="44"/>
      <c r="AL33" s="44"/>
      <c r="AM33" s="44"/>
      <c r="AN33" s="46"/>
    </row>
    <row r="34" spans="1:42" ht="13.5" customHeight="1">
      <c r="A34" s="190"/>
      <c r="B34" s="190"/>
      <c r="C34" s="190"/>
      <c r="D34" s="190"/>
      <c r="E34" s="190"/>
      <c r="F34" s="190"/>
      <c r="G34" s="190"/>
      <c r="H34" s="190"/>
      <c r="I34" s="190"/>
      <c r="J34" s="190"/>
      <c r="K34" s="56"/>
      <c r="L34" s="57"/>
      <c r="M34" s="57"/>
      <c r="N34" s="48"/>
      <c r="O34" s="207" t="s">
        <v>21</v>
      </c>
      <c r="P34" s="207"/>
      <c r="Q34" s="207"/>
      <c r="R34" s="208" t="s">
        <v>146</v>
      </c>
      <c r="S34" s="208"/>
      <c r="T34" s="208"/>
      <c r="U34" s="210">
        <v>3</v>
      </c>
      <c r="V34" s="211"/>
      <c r="W34" s="49" t="s">
        <v>0</v>
      </c>
      <c r="X34" s="210">
        <v>4</v>
      </c>
      <c r="Y34" s="211"/>
      <c r="Z34" s="79" t="s">
        <v>22</v>
      </c>
      <c r="AA34" s="208">
        <v>1</v>
      </c>
      <c r="AB34" s="212"/>
      <c r="AC34" s="24" t="s">
        <v>5</v>
      </c>
      <c r="AD34" s="48"/>
      <c r="AE34" s="48"/>
      <c r="AF34" s="58"/>
      <c r="AG34" s="48"/>
      <c r="AH34" s="49"/>
      <c r="AI34" s="49"/>
      <c r="AJ34" s="49"/>
      <c r="AK34" s="48"/>
      <c r="AL34" s="49"/>
      <c r="AM34" s="49"/>
      <c r="AN34" s="50"/>
    </row>
    <row r="35" spans="1:42" ht="13.5" customHeight="1">
      <c r="A35" s="190"/>
      <c r="B35" s="190"/>
      <c r="C35" s="190"/>
      <c r="D35" s="190"/>
      <c r="E35" s="190"/>
      <c r="F35" s="190"/>
      <c r="G35" s="190"/>
      <c r="H35" s="190"/>
      <c r="I35" s="190"/>
      <c r="J35" s="190"/>
      <c r="K35" s="56"/>
      <c r="L35" s="57"/>
      <c r="M35" s="57"/>
      <c r="N35" s="59"/>
      <c r="O35" s="59"/>
      <c r="P35" s="53"/>
      <c r="Q35" s="53"/>
      <c r="R35" s="103"/>
      <c r="S35" s="103"/>
      <c r="T35" s="103"/>
      <c r="U35" s="80"/>
      <c r="W35" s="60"/>
      <c r="X35" s="80"/>
      <c r="Z35" s="81"/>
      <c r="AA35" s="22"/>
      <c r="AB35" s="22"/>
      <c r="AC35" s="8"/>
      <c r="AD35" s="49"/>
      <c r="AE35" s="49"/>
      <c r="AF35" s="49"/>
      <c r="AG35" s="49"/>
      <c r="AH35" s="49"/>
      <c r="AI35" s="49"/>
      <c r="AJ35" s="49"/>
      <c r="AK35" s="49"/>
      <c r="AL35" s="49"/>
      <c r="AM35" s="49"/>
      <c r="AN35" s="50"/>
    </row>
    <row r="36" spans="1:42" ht="13.5" customHeight="1">
      <c r="A36" s="190"/>
      <c r="B36" s="190"/>
      <c r="C36" s="190"/>
      <c r="D36" s="190"/>
      <c r="E36" s="190"/>
      <c r="F36" s="190"/>
      <c r="G36" s="190"/>
      <c r="H36" s="190"/>
      <c r="I36" s="190"/>
      <c r="J36" s="190"/>
      <c r="K36" s="56"/>
      <c r="L36" s="57"/>
      <c r="M36" s="57"/>
      <c r="N36" s="48"/>
      <c r="O36" s="207" t="s">
        <v>23</v>
      </c>
      <c r="P36" s="207"/>
      <c r="Q36" s="207"/>
      <c r="R36" s="208" t="s">
        <v>146</v>
      </c>
      <c r="S36" s="208"/>
      <c r="T36" s="208"/>
      <c r="U36" s="210">
        <v>4</v>
      </c>
      <c r="V36" s="211"/>
      <c r="W36" s="49" t="s">
        <v>0</v>
      </c>
      <c r="X36" s="210">
        <v>1</v>
      </c>
      <c r="Y36" s="211"/>
      <c r="Z36" s="79" t="s">
        <v>22</v>
      </c>
      <c r="AA36" s="208">
        <v>31</v>
      </c>
      <c r="AB36" s="212"/>
      <c r="AC36" s="24" t="s">
        <v>5</v>
      </c>
      <c r="AD36" s="48"/>
      <c r="AE36" s="48"/>
      <c r="AF36" s="58"/>
      <c r="AG36" s="48"/>
      <c r="AH36" s="49"/>
      <c r="AI36" s="49"/>
      <c r="AJ36" s="49"/>
      <c r="AK36" s="48"/>
      <c r="AL36" s="49"/>
      <c r="AM36" s="49"/>
      <c r="AN36" s="50"/>
    </row>
    <row r="37" spans="1:42" ht="13.5" customHeight="1">
      <c r="A37" s="190"/>
      <c r="B37" s="190"/>
      <c r="C37" s="190"/>
      <c r="D37" s="190"/>
      <c r="E37" s="190"/>
      <c r="F37" s="190"/>
      <c r="G37" s="190"/>
      <c r="H37" s="190"/>
      <c r="I37" s="190"/>
      <c r="J37" s="190"/>
      <c r="K37" s="61"/>
      <c r="L37" s="62"/>
      <c r="M37" s="62"/>
      <c r="N37" s="63"/>
      <c r="O37" s="63"/>
      <c r="P37" s="63"/>
      <c r="Q37" s="63"/>
      <c r="R37" s="63"/>
      <c r="S37" s="64"/>
      <c r="T37" s="64"/>
      <c r="U37" s="63"/>
      <c r="V37" s="63"/>
      <c r="W37" s="7"/>
      <c r="X37" s="7"/>
      <c r="Y37" s="7"/>
      <c r="Z37" s="7"/>
      <c r="AA37" s="7"/>
      <c r="AB37" s="7"/>
      <c r="AC37" s="7"/>
      <c r="AD37" s="63"/>
      <c r="AE37" s="63"/>
      <c r="AF37" s="63"/>
      <c r="AG37" s="63"/>
      <c r="AH37" s="63"/>
      <c r="AI37" s="63"/>
      <c r="AJ37" s="63"/>
      <c r="AK37" s="63"/>
      <c r="AL37" s="63"/>
      <c r="AM37" s="63"/>
      <c r="AN37" s="65"/>
    </row>
    <row r="38" spans="1:42" ht="13.5" customHeight="1">
      <c r="A38" s="190" t="s">
        <v>44</v>
      </c>
      <c r="B38" s="190"/>
      <c r="C38" s="190"/>
      <c r="D38" s="190"/>
      <c r="E38" s="190"/>
      <c r="F38" s="190"/>
      <c r="G38" s="190"/>
      <c r="H38" s="190"/>
      <c r="I38" s="190"/>
      <c r="J38" s="190"/>
      <c r="K38" s="54"/>
      <c r="L38" s="55"/>
      <c r="M38" s="55"/>
      <c r="N38" s="44"/>
      <c r="O38" s="44"/>
      <c r="P38" s="44"/>
      <c r="Q38" s="44"/>
      <c r="R38" s="44"/>
      <c r="S38" s="45"/>
      <c r="T38" s="45"/>
      <c r="U38" s="44"/>
      <c r="V38" s="44"/>
      <c r="W38" s="78"/>
      <c r="X38" s="78"/>
      <c r="Y38" s="78"/>
      <c r="Z38" s="78"/>
      <c r="AA38" s="78"/>
      <c r="AB38" s="78"/>
      <c r="AC38" s="78"/>
      <c r="AD38" s="44"/>
      <c r="AE38" s="44"/>
      <c r="AF38" s="44"/>
      <c r="AG38" s="44"/>
      <c r="AH38" s="44"/>
      <c r="AI38" s="44"/>
      <c r="AJ38" s="44"/>
      <c r="AK38" s="44"/>
      <c r="AL38" s="44"/>
      <c r="AM38" s="44"/>
      <c r="AN38" s="46"/>
    </row>
    <row r="39" spans="1:42" ht="13.5" customHeight="1">
      <c r="A39" s="190"/>
      <c r="B39" s="190"/>
      <c r="C39" s="190"/>
      <c r="D39" s="190"/>
      <c r="E39" s="190"/>
      <c r="F39" s="190"/>
      <c r="G39" s="190"/>
      <c r="H39" s="190"/>
      <c r="I39" s="190"/>
      <c r="J39" s="190"/>
      <c r="K39" s="56"/>
      <c r="L39" s="57"/>
      <c r="M39" s="57"/>
      <c r="N39" s="59"/>
      <c r="O39" s="59"/>
      <c r="P39" s="49"/>
      <c r="Q39" s="49"/>
      <c r="R39" s="49"/>
      <c r="S39" s="53"/>
      <c r="T39" s="53"/>
      <c r="U39" s="220">
        <f>様式３!X47</f>
        <v>29801000</v>
      </c>
      <c r="V39" s="220"/>
      <c r="W39" s="220"/>
      <c r="X39" s="220"/>
      <c r="Y39" s="220"/>
      <c r="Z39" s="220"/>
      <c r="AA39" s="220"/>
      <c r="AB39" s="204" t="s">
        <v>12</v>
      </c>
      <c r="AC39" s="204"/>
      <c r="AD39" s="49"/>
      <c r="AE39" s="49"/>
      <c r="AF39" s="49"/>
      <c r="AG39" s="49"/>
      <c r="AH39" s="49"/>
      <c r="AI39" s="49"/>
      <c r="AJ39" s="49"/>
      <c r="AK39" s="49"/>
      <c r="AL39" s="49"/>
      <c r="AM39" s="49"/>
      <c r="AN39" s="50"/>
      <c r="AP39" s="30"/>
    </row>
    <row r="40" spans="1:42" ht="13.5" customHeight="1">
      <c r="A40" s="190"/>
      <c r="B40" s="190"/>
      <c r="C40" s="190"/>
      <c r="D40" s="190"/>
      <c r="E40" s="190"/>
      <c r="F40" s="190"/>
      <c r="G40" s="190"/>
      <c r="H40" s="190"/>
      <c r="I40" s="190"/>
      <c r="J40" s="190"/>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190" t="s">
        <v>6</v>
      </c>
      <c r="B41" s="190"/>
      <c r="C41" s="190"/>
      <c r="D41" s="190"/>
      <c r="E41" s="190"/>
      <c r="F41" s="190"/>
      <c r="G41" s="190"/>
      <c r="H41" s="190"/>
      <c r="I41" s="190"/>
      <c r="J41" s="190"/>
      <c r="K41" s="227"/>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row>
    <row r="42" spans="1:42" ht="13.5" customHeight="1">
      <c r="A42" s="190"/>
      <c r="B42" s="190"/>
      <c r="C42" s="190"/>
      <c r="D42" s="190"/>
      <c r="E42" s="190"/>
      <c r="F42" s="190"/>
      <c r="G42" s="190"/>
      <c r="H42" s="190"/>
      <c r="I42" s="190"/>
      <c r="J42" s="190"/>
      <c r="K42" s="230"/>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2"/>
    </row>
    <row r="43" spans="1:42" ht="13.5" customHeight="1">
      <c r="A43" s="190"/>
      <c r="B43" s="190"/>
      <c r="C43" s="190"/>
      <c r="D43" s="190"/>
      <c r="E43" s="190"/>
      <c r="F43" s="190"/>
      <c r="G43" s="190"/>
      <c r="H43" s="190"/>
      <c r="I43" s="190"/>
      <c r="J43" s="190"/>
      <c r="K43" s="230"/>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2"/>
    </row>
    <row r="44" spans="1:42" ht="13.5" customHeight="1">
      <c r="A44" s="190"/>
      <c r="B44" s="190"/>
      <c r="C44" s="190"/>
      <c r="D44" s="190"/>
      <c r="E44" s="190"/>
      <c r="F44" s="190"/>
      <c r="G44" s="190"/>
      <c r="H44" s="190"/>
      <c r="I44" s="190"/>
      <c r="J44" s="190"/>
      <c r="K44" s="233"/>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5"/>
    </row>
    <row r="46" spans="1:42" ht="13.5" customHeight="1">
      <c r="B46" s="11"/>
      <c r="C46" s="11"/>
      <c r="D46" s="11"/>
      <c r="E46" s="11"/>
      <c r="F46" s="11"/>
      <c r="G46" s="11"/>
      <c r="H46" s="11"/>
      <c r="I46" s="11"/>
      <c r="J46" s="11"/>
      <c r="P46" s="2"/>
      <c r="Q46" s="2"/>
      <c r="T46" s="3"/>
    </row>
    <row r="47" spans="1:42" ht="13.5" customHeight="1">
      <c r="A47" s="2" t="s">
        <v>99</v>
      </c>
      <c r="B47" s="11"/>
      <c r="C47" s="11"/>
      <c r="D47" s="11"/>
      <c r="E47" s="11"/>
      <c r="F47" s="11"/>
      <c r="G47" s="11"/>
      <c r="H47" s="11"/>
      <c r="I47" s="11"/>
      <c r="J47" s="11"/>
      <c r="P47" s="2"/>
      <c r="Q47" s="2"/>
      <c r="T47" s="3"/>
    </row>
    <row r="48" spans="1:42" ht="29.25" customHeight="1">
      <c r="A48" s="225" t="s">
        <v>45</v>
      </c>
      <c r="B48" s="225"/>
      <c r="C48" s="225"/>
      <c r="D48" s="225"/>
      <c r="E48" s="225"/>
      <c r="F48" s="225"/>
      <c r="G48" s="225"/>
      <c r="H48" s="225"/>
      <c r="I48" s="225"/>
      <c r="J48" s="225"/>
      <c r="K48" s="243"/>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5"/>
    </row>
    <row r="49" spans="1:40" ht="15" customHeight="1">
      <c r="A49" s="237" t="s">
        <v>13</v>
      </c>
      <c r="B49" s="238"/>
      <c r="C49" s="238"/>
      <c r="D49" s="238"/>
      <c r="E49" s="238"/>
      <c r="F49" s="238"/>
      <c r="G49" s="238"/>
      <c r="H49" s="238"/>
      <c r="I49" s="238"/>
      <c r="J49" s="239"/>
      <c r="K49" s="216"/>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8"/>
    </row>
    <row r="50" spans="1:40" ht="29.25" customHeight="1">
      <c r="A50" s="236" t="s">
        <v>46</v>
      </c>
      <c r="B50" s="236"/>
      <c r="C50" s="236"/>
      <c r="D50" s="236"/>
      <c r="E50" s="236"/>
      <c r="F50" s="236"/>
      <c r="G50" s="236"/>
      <c r="H50" s="236"/>
      <c r="I50" s="236"/>
      <c r="J50" s="236"/>
      <c r="K50" s="240"/>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2"/>
    </row>
    <row r="51" spans="1:40" ht="29.25" customHeight="1">
      <c r="A51" s="219" t="s">
        <v>48</v>
      </c>
      <c r="B51" s="219"/>
      <c r="C51" s="219"/>
      <c r="D51" s="219"/>
      <c r="E51" s="219"/>
      <c r="F51" s="219"/>
      <c r="G51" s="219"/>
      <c r="H51" s="219"/>
      <c r="I51" s="219"/>
      <c r="J51" s="219"/>
      <c r="K51" s="213"/>
      <c r="L51" s="214"/>
      <c r="M51" s="214"/>
      <c r="N51" s="214"/>
      <c r="O51" s="214"/>
      <c r="P51" s="214"/>
      <c r="Q51" s="214"/>
      <c r="R51" s="214"/>
      <c r="S51" s="214"/>
      <c r="T51" s="215"/>
      <c r="U51" s="219" t="s">
        <v>246</v>
      </c>
      <c r="V51" s="219"/>
      <c r="W51" s="219"/>
      <c r="X51" s="219"/>
      <c r="Y51" s="219"/>
      <c r="Z51" s="219"/>
      <c r="AA51" s="219"/>
      <c r="AB51" s="219"/>
      <c r="AC51" s="219"/>
      <c r="AD51" s="219"/>
      <c r="AE51" s="213"/>
      <c r="AF51" s="214"/>
      <c r="AG51" s="214"/>
      <c r="AH51" s="214"/>
      <c r="AI51" s="214"/>
      <c r="AJ51" s="214"/>
      <c r="AK51" s="214"/>
      <c r="AL51" s="214"/>
      <c r="AM51" s="214"/>
      <c r="AN51" s="215"/>
    </row>
    <row r="52" spans="1:40" ht="29.25" customHeight="1">
      <c r="A52" s="226" t="s">
        <v>147</v>
      </c>
      <c r="B52" s="219"/>
      <c r="C52" s="219"/>
      <c r="D52" s="219"/>
      <c r="E52" s="219"/>
      <c r="F52" s="219"/>
      <c r="G52" s="219"/>
      <c r="H52" s="219"/>
      <c r="I52" s="219"/>
      <c r="J52" s="219"/>
      <c r="K52" s="213"/>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5"/>
    </row>
    <row r="53" spans="1:40" ht="39.75" customHeight="1">
      <c r="A53" s="219" t="s">
        <v>153</v>
      </c>
      <c r="B53" s="219"/>
      <c r="C53" s="219"/>
      <c r="D53" s="219"/>
      <c r="E53" s="219"/>
      <c r="F53" s="219"/>
      <c r="G53" s="219"/>
      <c r="H53" s="219"/>
      <c r="I53" s="219"/>
      <c r="J53" s="219"/>
      <c r="K53" s="213" t="s">
        <v>66</v>
      </c>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5"/>
    </row>
    <row r="54" spans="1:40" ht="29.25" customHeight="1">
      <c r="A54" s="219" t="s">
        <v>16</v>
      </c>
      <c r="B54" s="219"/>
      <c r="C54" s="219"/>
      <c r="D54" s="219"/>
      <c r="E54" s="219"/>
      <c r="F54" s="219"/>
      <c r="G54" s="219"/>
      <c r="H54" s="219"/>
      <c r="I54" s="219"/>
      <c r="J54" s="219"/>
      <c r="K54" s="213"/>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5"/>
    </row>
  </sheetData>
  <mergeCells count="60">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 ref="AD5:AN5"/>
    <mergeCell ref="AL6:AM6"/>
    <mergeCell ref="AI6:AJ6"/>
    <mergeCell ref="AD6:AE6"/>
    <mergeCell ref="X12:AN12"/>
    <mergeCell ref="X6:Y6"/>
    <mergeCell ref="AF6:AG6"/>
    <mergeCell ref="X10:AN10"/>
    <mergeCell ref="X11:AN11"/>
    <mergeCell ref="K53:AN53"/>
    <mergeCell ref="AB39:AC39"/>
    <mergeCell ref="K49:AN49"/>
    <mergeCell ref="U51:AD51"/>
    <mergeCell ref="K51:T51"/>
    <mergeCell ref="AE51:AN51"/>
    <mergeCell ref="U39:AA39"/>
    <mergeCell ref="O34:Q34"/>
    <mergeCell ref="O36:Q36"/>
    <mergeCell ref="R36:T36"/>
    <mergeCell ref="AB31:AC31"/>
    <mergeCell ref="U31:AA31"/>
    <mergeCell ref="O31:T31"/>
    <mergeCell ref="U34:V34"/>
    <mergeCell ref="X34:Y34"/>
    <mergeCell ref="AA34:AB34"/>
    <mergeCell ref="U36:V36"/>
    <mergeCell ref="X36:Y36"/>
    <mergeCell ref="AA36:AB36"/>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s>
  <phoneticPr fontId="16"/>
  <dataValidations count="2">
    <dataValidation allowBlank="1" showInputMessage="1" error="この欄は自動入力されます。_x000a_事業の名称は様式２－１で定めてください。" sqref="K25:AN27"/>
    <dataValidation allowBlank="1" showInputMessage="1" showErrorMessage="1" error="この欄は自動入力されます。_x000a_先に様式2-3，2-4を記入してください。" sqref="U29:AA31"/>
  </dataValidations>
  <printOptions horizontalCentered="1"/>
  <pageMargins left="0.39370078740157483" right="0.39370078740157483" top="0.35433070866141736" bottom="0.35433070866141736" header="0.31496062992125984" footer="0.31496062992125984"/>
  <pageSetup paperSize="9" scale="81" orientation="portrait" cellComments="asDisplayed" r:id="rId1"/>
  <headerFooter>
    <oddFooter>&amp;C58</oddFooter>
  </headerFooter>
  <rowBreaks count="1" manualBreakCount="1">
    <brk id="63"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topLeftCell="A5" zoomScale="90" zoomScaleNormal="120" zoomScaleSheetLayoutView="90" workbookViewId="0">
      <selection activeCell="B7" sqref="B7"/>
    </sheetView>
  </sheetViews>
  <sheetFormatPr defaultColWidth="9" defaultRowHeight="13.2"/>
  <cols>
    <col min="1" max="1" width="6.109375" style="167" customWidth="1"/>
    <col min="2" max="2" width="22.109375" style="170" customWidth="1"/>
    <col min="3" max="3" width="61.44140625" style="171" customWidth="1"/>
    <col min="4" max="16384" width="9" style="170"/>
  </cols>
  <sheetData>
    <row r="2" spans="1:3" s="167" customFormat="1" ht="15" customHeight="1">
      <c r="A2" s="165" t="s">
        <v>67</v>
      </c>
      <c r="B2" s="165" t="s">
        <v>68</v>
      </c>
      <c r="C2" s="166" t="s">
        <v>69</v>
      </c>
    </row>
    <row r="3" spans="1:3" ht="123" customHeight="1">
      <c r="A3" s="168" t="s">
        <v>70</v>
      </c>
      <c r="B3" s="169" t="s">
        <v>76</v>
      </c>
      <c r="C3" s="122" t="s">
        <v>325</v>
      </c>
    </row>
    <row r="4" spans="1:3" ht="90" customHeight="1">
      <c r="A4" s="168" t="s">
        <v>82</v>
      </c>
      <c r="B4" s="169" t="s">
        <v>10</v>
      </c>
      <c r="C4" s="122" t="s">
        <v>136</v>
      </c>
    </row>
    <row r="5" spans="1:3" ht="87.75" customHeight="1">
      <c r="A5" s="168" t="s">
        <v>94</v>
      </c>
      <c r="B5" s="169" t="s">
        <v>244</v>
      </c>
      <c r="C5" s="122" t="s">
        <v>111</v>
      </c>
    </row>
    <row r="6" spans="1:3" ht="69" customHeight="1">
      <c r="A6" s="168" t="s">
        <v>84</v>
      </c>
      <c r="B6" s="169" t="s">
        <v>77</v>
      </c>
      <c r="C6" s="122" t="s">
        <v>140</v>
      </c>
    </row>
    <row r="7" spans="1:3" ht="317.25" customHeight="1">
      <c r="A7" s="168" t="s">
        <v>95</v>
      </c>
      <c r="B7" s="169" t="s">
        <v>291</v>
      </c>
      <c r="C7" s="122" t="s">
        <v>326</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M26"/>
  <sheetViews>
    <sheetView view="pageBreakPreview" zoomScaleNormal="85" zoomScaleSheetLayoutView="100" workbookViewId="0">
      <selection activeCell="A17" sqref="A17:E17"/>
    </sheetView>
  </sheetViews>
  <sheetFormatPr defaultColWidth="9" defaultRowHeight="12"/>
  <cols>
    <col min="1" max="1" width="12.44140625" style="173" customWidth="1"/>
    <col min="2" max="2" width="10.6640625" style="173" customWidth="1"/>
    <col min="3" max="3" width="4.77734375" style="173" bestFit="1" customWidth="1"/>
    <col min="4" max="5" width="11.6640625" style="173" bestFit="1" customWidth="1"/>
    <col min="6" max="7" width="10.6640625" style="173" customWidth="1"/>
    <col min="8" max="8" width="4.77734375" style="173" bestFit="1" customWidth="1"/>
    <col min="9" max="9" width="11.6640625" style="173" customWidth="1"/>
    <col min="10" max="10" width="11.6640625" style="173" bestFit="1" customWidth="1"/>
    <col min="11" max="16384" width="9" style="173"/>
  </cols>
  <sheetData>
    <row r="2" spans="1:39">
      <c r="A2" s="172" t="s">
        <v>292</v>
      </c>
      <c r="B2" s="172"/>
      <c r="E2" s="172"/>
      <c r="F2" s="172"/>
      <c r="G2" s="172"/>
      <c r="H2" s="172"/>
      <c r="I2" s="172"/>
      <c r="J2" s="174"/>
      <c r="K2" s="172"/>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row>
    <row r="3" spans="1:39">
      <c r="A3" s="174" t="s">
        <v>293</v>
      </c>
    </row>
    <row r="5" spans="1:39" ht="18.75" customHeight="1" thickBot="1">
      <c r="A5" s="176" t="s">
        <v>294</v>
      </c>
      <c r="B5" s="794" t="s">
        <v>333</v>
      </c>
      <c r="C5" s="794"/>
      <c r="D5" s="794"/>
      <c r="E5" s="794"/>
      <c r="F5" s="794"/>
      <c r="G5" s="794"/>
      <c r="H5" s="794"/>
      <c r="I5" s="794"/>
      <c r="J5" s="794"/>
    </row>
    <row r="6" spans="1:39" ht="18.75" customHeight="1">
      <c r="A6" s="791" t="s">
        <v>295</v>
      </c>
      <c r="B6" s="792"/>
      <c r="C6" s="792"/>
      <c r="D6" s="792"/>
      <c r="E6" s="793"/>
      <c r="F6" s="791" t="s">
        <v>296</v>
      </c>
      <c r="G6" s="792"/>
      <c r="H6" s="792"/>
      <c r="I6" s="792"/>
      <c r="J6" s="793"/>
    </row>
    <row r="7" spans="1:39" ht="30" customHeight="1">
      <c r="A7" s="788" t="s">
        <v>297</v>
      </c>
      <c r="B7" s="789"/>
      <c r="C7" s="185" t="s">
        <v>313</v>
      </c>
      <c r="D7" s="186" t="s">
        <v>314</v>
      </c>
      <c r="E7" s="187" t="s">
        <v>315</v>
      </c>
      <c r="F7" s="788" t="s">
        <v>297</v>
      </c>
      <c r="G7" s="789"/>
      <c r="H7" s="185" t="s">
        <v>313</v>
      </c>
      <c r="I7" s="186" t="s">
        <v>314</v>
      </c>
      <c r="J7" s="187" t="s">
        <v>315</v>
      </c>
    </row>
    <row r="8" spans="1:39" ht="18.75" customHeight="1">
      <c r="A8" s="786" t="s">
        <v>304</v>
      </c>
      <c r="B8" s="787"/>
      <c r="C8" s="177">
        <v>3</v>
      </c>
      <c r="D8" s="183">
        <v>3000</v>
      </c>
      <c r="E8" s="178">
        <f>C8*D8</f>
        <v>9000</v>
      </c>
      <c r="F8" s="786" t="s">
        <v>304</v>
      </c>
      <c r="G8" s="787"/>
      <c r="H8" s="177">
        <v>3</v>
      </c>
      <c r="I8" s="183">
        <v>4000</v>
      </c>
      <c r="J8" s="178">
        <f>H8*I8</f>
        <v>12000</v>
      </c>
    </row>
    <row r="9" spans="1:39" ht="18.75" customHeight="1">
      <c r="A9" s="786" t="s">
        <v>305</v>
      </c>
      <c r="B9" s="787"/>
      <c r="C9" s="177">
        <v>1</v>
      </c>
      <c r="D9" s="183">
        <v>3000</v>
      </c>
      <c r="E9" s="178">
        <f>C9*D9</f>
        <v>3000</v>
      </c>
      <c r="F9" s="786" t="s">
        <v>305</v>
      </c>
      <c r="G9" s="787"/>
      <c r="H9" s="177">
        <v>1</v>
      </c>
      <c r="I9" s="183">
        <v>3000</v>
      </c>
      <c r="J9" s="178">
        <f>H9*I9</f>
        <v>3000</v>
      </c>
    </row>
    <row r="10" spans="1:39" ht="18.75" customHeight="1">
      <c r="A10" s="786"/>
      <c r="B10" s="787"/>
      <c r="C10" s="177"/>
      <c r="D10" s="183"/>
      <c r="E10" s="178">
        <f t="shared" ref="E10:E13" si="0">C10*D10</f>
        <v>0</v>
      </c>
      <c r="F10" s="786"/>
      <c r="G10" s="787"/>
      <c r="H10" s="177"/>
      <c r="I10" s="183"/>
      <c r="J10" s="178">
        <f t="shared" ref="J10:J13" si="1">H10*I10</f>
        <v>0</v>
      </c>
    </row>
    <row r="11" spans="1:39" ht="18.75" customHeight="1">
      <c r="A11" s="786"/>
      <c r="B11" s="787"/>
      <c r="C11" s="177"/>
      <c r="D11" s="183"/>
      <c r="E11" s="178">
        <f t="shared" si="0"/>
        <v>0</v>
      </c>
      <c r="F11" s="786"/>
      <c r="G11" s="787"/>
      <c r="H11" s="177"/>
      <c r="I11" s="183"/>
      <c r="J11" s="178">
        <f t="shared" si="1"/>
        <v>0</v>
      </c>
    </row>
    <row r="12" spans="1:39" ht="18.75" customHeight="1">
      <c r="A12" s="786"/>
      <c r="B12" s="787"/>
      <c r="C12" s="177"/>
      <c r="D12" s="183"/>
      <c r="E12" s="178">
        <f t="shared" si="0"/>
        <v>0</v>
      </c>
      <c r="F12" s="786"/>
      <c r="G12" s="787"/>
      <c r="H12" s="177"/>
      <c r="I12" s="183"/>
      <c r="J12" s="178">
        <f t="shared" si="1"/>
        <v>0</v>
      </c>
    </row>
    <row r="13" spans="1:39" ht="18.75" customHeight="1" thickBot="1">
      <c r="A13" s="782"/>
      <c r="B13" s="783"/>
      <c r="C13" s="179"/>
      <c r="D13" s="184"/>
      <c r="E13" s="180">
        <f t="shared" si="0"/>
        <v>0</v>
      </c>
      <c r="F13" s="782"/>
      <c r="G13" s="783"/>
      <c r="H13" s="177"/>
      <c r="I13" s="183"/>
      <c r="J13" s="180">
        <f t="shared" si="1"/>
        <v>0</v>
      </c>
    </row>
    <row r="14" spans="1:39" ht="18.75" customHeight="1" thickBot="1">
      <c r="A14" s="784" t="s">
        <v>298</v>
      </c>
      <c r="B14" s="785"/>
      <c r="C14" s="181">
        <f>SUM(C8:C13)</f>
        <v>4</v>
      </c>
      <c r="D14" s="188"/>
      <c r="E14" s="182">
        <f>SUM(E8:E13)</f>
        <v>12000</v>
      </c>
      <c r="F14" s="784" t="s">
        <v>298</v>
      </c>
      <c r="G14" s="785"/>
      <c r="H14" s="181">
        <f t="shared" ref="H14:J14" si="2">SUM(H8:H13)</f>
        <v>4</v>
      </c>
      <c r="I14" s="188"/>
      <c r="J14" s="182">
        <f t="shared" si="2"/>
        <v>15000</v>
      </c>
    </row>
    <row r="15" spans="1:39" ht="18.75" customHeight="1"/>
    <row r="16" spans="1:39" ht="18.75" customHeight="1" thickBot="1">
      <c r="A16" s="176" t="s">
        <v>299</v>
      </c>
      <c r="B16" s="790" t="s">
        <v>334</v>
      </c>
      <c r="C16" s="790"/>
      <c r="D16" s="790"/>
      <c r="E16" s="790"/>
      <c r="F16" s="790"/>
      <c r="G16" s="790"/>
      <c r="H16" s="790"/>
      <c r="I16" s="790"/>
      <c r="J16" s="790"/>
    </row>
    <row r="17" spans="1:10" ht="18.75" customHeight="1">
      <c r="A17" s="791" t="s">
        <v>295</v>
      </c>
      <c r="B17" s="792"/>
      <c r="C17" s="792"/>
      <c r="D17" s="792"/>
      <c r="E17" s="793"/>
      <c r="F17" s="791" t="s">
        <v>296</v>
      </c>
      <c r="G17" s="792"/>
      <c r="H17" s="792"/>
      <c r="I17" s="792"/>
      <c r="J17" s="793"/>
    </row>
    <row r="18" spans="1:10" ht="30" customHeight="1">
      <c r="A18" s="788" t="s">
        <v>297</v>
      </c>
      <c r="B18" s="789"/>
      <c r="C18" s="185" t="s">
        <v>313</v>
      </c>
      <c r="D18" s="186" t="s">
        <v>314</v>
      </c>
      <c r="E18" s="187" t="s">
        <v>315</v>
      </c>
      <c r="F18" s="788" t="s">
        <v>297</v>
      </c>
      <c r="G18" s="789"/>
      <c r="H18" s="185" t="s">
        <v>313</v>
      </c>
      <c r="I18" s="186" t="s">
        <v>314</v>
      </c>
      <c r="J18" s="187" t="s">
        <v>315</v>
      </c>
    </row>
    <row r="19" spans="1:10" ht="18.75" customHeight="1">
      <c r="A19" s="786" t="s">
        <v>304</v>
      </c>
      <c r="B19" s="787"/>
      <c r="C19" s="177">
        <v>1</v>
      </c>
      <c r="D19" s="183">
        <v>2500</v>
      </c>
      <c r="E19" s="178">
        <f>C19*D19</f>
        <v>2500</v>
      </c>
      <c r="F19" s="786" t="s">
        <v>316</v>
      </c>
      <c r="G19" s="787"/>
      <c r="H19" s="177">
        <v>1</v>
      </c>
      <c r="I19" s="183">
        <v>2500</v>
      </c>
      <c r="J19" s="178">
        <f>H19*I19</f>
        <v>2500</v>
      </c>
    </row>
    <row r="20" spans="1:10" ht="18.75" customHeight="1">
      <c r="A20" s="786"/>
      <c r="B20" s="787"/>
      <c r="C20" s="177"/>
      <c r="D20" s="183"/>
      <c r="E20" s="178">
        <f>C20*D20</f>
        <v>0</v>
      </c>
      <c r="F20" s="786" t="s">
        <v>317</v>
      </c>
      <c r="G20" s="787"/>
      <c r="H20" s="177">
        <v>1</v>
      </c>
      <c r="I20" s="183">
        <v>500</v>
      </c>
      <c r="J20" s="178">
        <f>H20*I20</f>
        <v>500</v>
      </c>
    </row>
    <row r="21" spans="1:10" ht="18.75" customHeight="1">
      <c r="A21" s="786"/>
      <c r="B21" s="787"/>
      <c r="C21" s="177"/>
      <c r="D21" s="183"/>
      <c r="E21" s="178">
        <f t="shared" ref="E21:E24" si="3">C21*D21</f>
        <v>0</v>
      </c>
      <c r="F21" s="786"/>
      <c r="G21" s="787"/>
      <c r="H21" s="177"/>
      <c r="I21" s="183"/>
      <c r="J21" s="178">
        <f t="shared" ref="J21:J24" si="4">H21*I21</f>
        <v>0</v>
      </c>
    </row>
    <row r="22" spans="1:10" ht="18.75" customHeight="1">
      <c r="A22" s="786"/>
      <c r="B22" s="787"/>
      <c r="C22" s="177"/>
      <c r="D22" s="183"/>
      <c r="E22" s="178">
        <f t="shared" si="3"/>
        <v>0</v>
      </c>
      <c r="F22" s="786"/>
      <c r="G22" s="787"/>
      <c r="H22" s="177"/>
      <c r="I22" s="183"/>
      <c r="J22" s="178">
        <f t="shared" si="4"/>
        <v>0</v>
      </c>
    </row>
    <row r="23" spans="1:10" ht="18.75" customHeight="1">
      <c r="A23" s="786"/>
      <c r="B23" s="787"/>
      <c r="C23" s="177"/>
      <c r="D23" s="183"/>
      <c r="E23" s="178">
        <f t="shared" si="3"/>
        <v>0</v>
      </c>
      <c r="F23" s="786"/>
      <c r="G23" s="787"/>
      <c r="H23" s="177"/>
      <c r="I23" s="183"/>
      <c r="J23" s="178">
        <f t="shared" si="4"/>
        <v>0</v>
      </c>
    </row>
    <row r="24" spans="1:10" ht="18.75" customHeight="1" thickBot="1">
      <c r="A24" s="782"/>
      <c r="B24" s="783"/>
      <c r="C24" s="179"/>
      <c r="D24" s="184"/>
      <c r="E24" s="180">
        <f t="shared" si="3"/>
        <v>0</v>
      </c>
      <c r="F24" s="782"/>
      <c r="G24" s="783"/>
      <c r="H24" s="177"/>
      <c r="I24" s="183"/>
      <c r="J24" s="180">
        <f t="shared" si="4"/>
        <v>0</v>
      </c>
    </row>
    <row r="25" spans="1:10" ht="18.75" customHeight="1" thickBot="1">
      <c r="A25" s="784" t="s">
        <v>298</v>
      </c>
      <c r="B25" s="785"/>
      <c r="C25" s="181">
        <f>SUM(C19:C24)</f>
        <v>1</v>
      </c>
      <c r="D25" s="188"/>
      <c r="E25" s="182">
        <f>SUM(E19:E24)</f>
        <v>2500</v>
      </c>
      <c r="F25" s="784" t="s">
        <v>298</v>
      </c>
      <c r="G25" s="785"/>
      <c r="H25" s="181">
        <f t="shared" ref="H25" si="5">SUM(H19:H24)</f>
        <v>2</v>
      </c>
      <c r="I25" s="188"/>
      <c r="J25" s="182">
        <f t="shared" ref="J25" si="6">SUM(J19:J24)</f>
        <v>3000</v>
      </c>
    </row>
    <row r="26" spans="1:10" ht="18.75" customHeight="1">
      <c r="A26" s="173" t="s">
        <v>300</v>
      </c>
    </row>
  </sheetData>
  <mergeCells count="38">
    <mergeCell ref="A8:B8"/>
    <mergeCell ref="F8:G8"/>
    <mergeCell ref="A9:B9"/>
    <mergeCell ref="F9:G9"/>
    <mergeCell ref="B5:J5"/>
    <mergeCell ref="A6:E6"/>
    <mergeCell ref="F6:J6"/>
    <mergeCell ref="A7:B7"/>
    <mergeCell ref="F7:G7"/>
    <mergeCell ref="A12:B12"/>
    <mergeCell ref="F12:G12"/>
    <mergeCell ref="A13:B13"/>
    <mergeCell ref="F13:G13"/>
    <mergeCell ref="A10:B10"/>
    <mergeCell ref="F10:G10"/>
    <mergeCell ref="A11:B11"/>
    <mergeCell ref="F11:G11"/>
    <mergeCell ref="A14:B14"/>
    <mergeCell ref="F14:G14"/>
    <mergeCell ref="B16:J16"/>
    <mergeCell ref="A17:E17"/>
    <mergeCell ref="F17:J17"/>
    <mergeCell ref="A20:B20"/>
    <mergeCell ref="F20:G20"/>
    <mergeCell ref="A21:B21"/>
    <mergeCell ref="F21:G21"/>
    <mergeCell ref="A18:B18"/>
    <mergeCell ref="F18:G18"/>
    <mergeCell ref="A19:B19"/>
    <mergeCell ref="F19:G19"/>
    <mergeCell ref="A24:B24"/>
    <mergeCell ref="F24:G24"/>
    <mergeCell ref="A25:B25"/>
    <mergeCell ref="F25:G25"/>
    <mergeCell ref="A22:B22"/>
    <mergeCell ref="F22:G22"/>
    <mergeCell ref="A23:B23"/>
    <mergeCell ref="F23:G23"/>
  </mergeCells>
  <phoneticPr fontId="15"/>
  <printOptions horizontalCentered="1"/>
  <pageMargins left="0.70866141732283472" right="0.70866141732283472" top="0.74803149606299213" bottom="0.74803149606299213" header="0.31496062992125984" footer="0.31496062992125984"/>
  <pageSetup paperSize="9" scale="86"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view="pageBreakPreview" zoomScaleNormal="120" zoomScaleSheetLayoutView="100" workbookViewId="0">
      <selection activeCell="I21" sqref="I21"/>
    </sheetView>
  </sheetViews>
  <sheetFormatPr defaultColWidth="9" defaultRowHeight="13.2"/>
  <cols>
    <col min="1" max="1" width="6.109375" style="167" customWidth="1"/>
    <col min="2" max="2" width="22.109375" style="170" customWidth="1"/>
    <col min="3" max="3" width="61.44140625" style="171" customWidth="1"/>
    <col min="4" max="16384" width="9" style="170"/>
  </cols>
  <sheetData>
    <row r="2" spans="1:3" s="167" customFormat="1" ht="15" customHeight="1">
      <c r="A2" s="165" t="s">
        <v>67</v>
      </c>
      <c r="B2" s="165" t="s">
        <v>68</v>
      </c>
      <c r="C2" s="166" t="s">
        <v>69</v>
      </c>
    </row>
    <row r="3" spans="1:3" ht="106.5" customHeight="1">
      <c r="A3" s="168" t="s">
        <v>70</v>
      </c>
      <c r="B3" s="169" t="s">
        <v>301</v>
      </c>
      <c r="C3" s="122" t="s">
        <v>302</v>
      </c>
    </row>
    <row r="4" spans="1:3" ht="90" customHeight="1">
      <c r="A4" s="168" t="s">
        <v>82</v>
      </c>
      <c r="B4" s="169" t="s">
        <v>319</v>
      </c>
      <c r="C4" s="122" t="s">
        <v>318</v>
      </c>
    </row>
    <row r="5" spans="1:3" ht="90" customHeight="1">
      <c r="A5" s="168" t="s">
        <v>94</v>
      </c>
      <c r="B5" s="169" t="s">
        <v>320</v>
      </c>
      <c r="C5" s="122" t="s">
        <v>303</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0"/>
  <sheetViews>
    <sheetView view="pageBreakPreview" zoomScale="85" zoomScaleNormal="100" zoomScaleSheetLayoutView="85" workbookViewId="0">
      <selection activeCell="D19" sqref="D19:Y21"/>
    </sheetView>
  </sheetViews>
  <sheetFormatPr defaultColWidth="3.6640625" defaultRowHeight="17.100000000000001" customHeight="1"/>
  <cols>
    <col min="1" max="1" width="9" style="89" customWidth="1"/>
    <col min="2" max="24" width="3.6640625" style="89"/>
    <col min="25" max="25" width="4.88671875" style="89" customWidth="1"/>
    <col min="26" max="16384" width="3.6640625" style="89"/>
  </cols>
  <sheetData>
    <row r="4" spans="1:25" ht="18.75" customHeight="1">
      <c r="A4" s="799" t="s">
        <v>112</v>
      </c>
      <c r="B4" s="799"/>
      <c r="C4" s="799"/>
      <c r="D4" s="799"/>
      <c r="E4" s="799"/>
      <c r="F4" s="799"/>
      <c r="G4" s="799"/>
      <c r="H4" s="799"/>
      <c r="I4" s="799"/>
      <c r="J4" s="799"/>
      <c r="K4" s="799"/>
      <c r="L4" s="799"/>
      <c r="M4" s="799"/>
      <c r="N4" s="799"/>
      <c r="O4" s="799"/>
      <c r="P4" s="799"/>
      <c r="Q4" s="799"/>
      <c r="R4" s="799"/>
      <c r="S4" s="799"/>
      <c r="T4" s="799"/>
      <c r="U4" s="799"/>
      <c r="V4" s="799"/>
      <c r="W4" s="799"/>
      <c r="X4" s="799"/>
      <c r="Y4" s="799"/>
    </row>
    <row r="6" spans="1:25" ht="17.100000000000001" customHeight="1">
      <c r="A6" s="800" t="s">
        <v>100</v>
      </c>
      <c r="B6" s="801"/>
      <c r="C6" s="802"/>
      <c r="D6" s="809"/>
      <c r="E6" s="810"/>
      <c r="F6" s="810"/>
      <c r="G6" s="810"/>
      <c r="H6" s="810"/>
      <c r="I6" s="810"/>
      <c r="J6" s="810"/>
      <c r="K6" s="810"/>
      <c r="L6" s="810"/>
      <c r="M6" s="811"/>
      <c r="N6" s="812" t="s">
        <v>101</v>
      </c>
      <c r="O6" s="813"/>
      <c r="P6" s="813"/>
      <c r="Q6" s="814"/>
      <c r="R6" s="809"/>
      <c r="S6" s="810"/>
      <c r="T6" s="810"/>
      <c r="U6" s="810"/>
      <c r="V6" s="810"/>
      <c r="W6" s="810"/>
      <c r="X6" s="810"/>
      <c r="Y6" s="811"/>
    </row>
    <row r="7" spans="1:25" ht="17.100000000000001" customHeight="1">
      <c r="A7" s="803"/>
      <c r="B7" s="804"/>
      <c r="C7" s="805"/>
      <c r="D7" s="821"/>
      <c r="E7" s="822"/>
      <c r="F7" s="822"/>
      <c r="G7" s="822"/>
      <c r="H7" s="822"/>
      <c r="I7" s="822"/>
      <c r="J7" s="822"/>
      <c r="K7" s="822"/>
      <c r="L7" s="822"/>
      <c r="M7" s="823"/>
      <c r="N7" s="815"/>
      <c r="O7" s="816"/>
      <c r="P7" s="816"/>
      <c r="Q7" s="817"/>
      <c r="R7" s="821"/>
      <c r="S7" s="822"/>
      <c r="T7" s="822"/>
      <c r="U7" s="822"/>
      <c r="V7" s="822"/>
      <c r="W7" s="822"/>
      <c r="X7" s="822"/>
      <c r="Y7" s="823"/>
    </row>
    <row r="8" spans="1:25" ht="17.100000000000001" customHeight="1">
      <c r="A8" s="806"/>
      <c r="B8" s="807"/>
      <c r="C8" s="808"/>
      <c r="D8" s="824"/>
      <c r="E8" s="825"/>
      <c r="F8" s="825"/>
      <c r="G8" s="825"/>
      <c r="H8" s="825"/>
      <c r="I8" s="825"/>
      <c r="J8" s="825"/>
      <c r="K8" s="825"/>
      <c r="L8" s="825"/>
      <c r="M8" s="826"/>
      <c r="N8" s="818"/>
      <c r="O8" s="819"/>
      <c r="P8" s="819"/>
      <c r="Q8" s="820"/>
      <c r="R8" s="824"/>
      <c r="S8" s="825"/>
      <c r="T8" s="825"/>
      <c r="U8" s="825"/>
      <c r="V8" s="825"/>
      <c r="W8" s="825"/>
      <c r="X8" s="825"/>
      <c r="Y8" s="826"/>
    </row>
    <row r="9" spans="1:25" ht="17.100000000000001" customHeight="1">
      <c r="A9" s="800" t="s">
        <v>42</v>
      </c>
      <c r="B9" s="801"/>
      <c r="C9" s="802"/>
      <c r="D9" s="821" t="s">
        <v>148</v>
      </c>
      <c r="E9" s="822"/>
      <c r="F9" s="822"/>
      <c r="G9" s="822"/>
      <c r="H9" s="822"/>
      <c r="I9" s="822"/>
      <c r="J9" s="822"/>
      <c r="K9" s="822"/>
      <c r="L9" s="822"/>
      <c r="M9" s="823"/>
      <c r="N9" s="839" t="s">
        <v>43</v>
      </c>
      <c r="O9" s="839"/>
      <c r="P9" s="839"/>
      <c r="Q9" s="854"/>
      <c r="R9" s="855"/>
      <c r="S9" s="855"/>
      <c r="T9" s="855"/>
      <c r="U9" s="855"/>
      <c r="V9" s="855"/>
      <c r="W9" s="855"/>
      <c r="X9" s="855"/>
      <c r="Y9" s="856"/>
    </row>
    <row r="10" spans="1:25" ht="17.100000000000001" customHeight="1">
      <c r="A10" s="850"/>
      <c r="B10" s="804"/>
      <c r="C10" s="805"/>
      <c r="D10" s="851"/>
      <c r="E10" s="852"/>
      <c r="F10" s="852"/>
      <c r="G10" s="852"/>
      <c r="H10" s="852"/>
      <c r="I10" s="852"/>
      <c r="J10" s="852"/>
      <c r="K10" s="852"/>
      <c r="L10" s="852"/>
      <c r="M10" s="853"/>
      <c r="N10" s="839"/>
      <c r="O10" s="839"/>
      <c r="P10" s="839"/>
      <c r="Q10" s="857"/>
      <c r="R10" s="858"/>
      <c r="S10" s="858"/>
      <c r="T10" s="858"/>
      <c r="U10" s="858"/>
      <c r="V10" s="858"/>
      <c r="W10" s="858"/>
      <c r="X10" s="858"/>
      <c r="Y10" s="859"/>
    </row>
    <row r="11" spans="1:25" ht="17.100000000000001" customHeight="1">
      <c r="A11" s="803"/>
      <c r="B11" s="804"/>
      <c r="C11" s="805"/>
      <c r="D11" s="851"/>
      <c r="E11" s="852"/>
      <c r="F11" s="852"/>
      <c r="G11" s="852"/>
      <c r="H11" s="852"/>
      <c r="I11" s="852"/>
      <c r="J11" s="852"/>
      <c r="K11" s="852"/>
      <c r="L11" s="852"/>
      <c r="M11" s="853"/>
      <c r="N11" s="839" t="s">
        <v>321</v>
      </c>
      <c r="O11" s="839"/>
      <c r="P11" s="839"/>
      <c r="Q11" s="854"/>
      <c r="R11" s="855"/>
      <c r="S11" s="855"/>
      <c r="T11" s="855"/>
      <c r="U11" s="855"/>
      <c r="V11" s="855"/>
      <c r="W11" s="855"/>
      <c r="X11" s="855"/>
      <c r="Y11" s="856"/>
    </row>
    <row r="12" spans="1:25" ht="17.100000000000001" customHeight="1">
      <c r="A12" s="806"/>
      <c r="B12" s="807"/>
      <c r="C12" s="808"/>
      <c r="D12" s="824"/>
      <c r="E12" s="825"/>
      <c r="F12" s="825"/>
      <c r="G12" s="825"/>
      <c r="H12" s="825"/>
      <c r="I12" s="825"/>
      <c r="J12" s="825"/>
      <c r="K12" s="825"/>
      <c r="L12" s="825"/>
      <c r="M12" s="826"/>
      <c r="N12" s="839"/>
      <c r="O12" s="839"/>
      <c r="P12" s="839"/>
      <c r="Q12" s="857"/>
      <c r="R12" s="858"/>
      <c r="S12" s="858"/>
      <c r="T12" s="858"/>
      <c r="U12" s="858"/>
      <c r="V12" s="858"/>
      <c r="W12" s="858"/>
      <c r="X12" s="858"/>
      <c r="Y12" s="859"/>
    </row>
    <row r="13" spans="1:25" ht="17.100000000000001" customHeight="1">
      <c r="A13" s="861" t="s">
        <v>113</v>
      </c>
      <c r="B13" s="862"/>
      <c r="C13" s="862"/>
      <c r="D13" s="862"/>
      <c r="E13" s="862"/>
      <c r="F13" s="865"/>
      <c r="G13" s="866"/>
      <c r="H13" s="866"/>
      <c r="I13" s="866"/>
      <c r="J13" s="866"/>
      <c r="K13" s="866"/>
      <c r="L13" s="795" t="s">
        <v>54</v>
      </c>
      <c r="M13" s="797"/>
      <c r="N13" s="797"/>
      <c r="O13" s="797"/>
      <c r="P13" s="797"/>
      <c r="Q13" s="797"/>
      <c r="R13" s="797"/>
      <c r="S13" s="795" t="s">
        <v>55</v>
      </c>
      <c r="T13" s="90"/>
      <c r="U13" s="90"/>
      <c r="V13" s="90"/>
      <c r="W13" s="90"/>
      <c r="X13" s="90"/>
      <c r="Y13" s="91"/>
    </row>
    <row r="14" spans="1:25" ht="17.100000000000001" customHeight="1">
      <c r="A14" s="863"/>
      <c r="B14" s="864"/>
      <c r="C14" s="864"/>
      <c r="D14" s="864"/>
      <c r="E14" s="864"/>
      <c r="F14" s="867"/>
      <c r="G14" s="868"/>
      <c r="H14" s="868"/>
      <c r="I14" s="868"/>
      <c r="J14" s="868"/>
      <c r="K14" s="868"/>
      <c r="L14" s="796"/>
      <c r="M14" s="798"/>
      <c r="N14" s="798"/>
      <c r="O14" s="798"/>
      <c r="P14" s="798"/>
      <c r="Q14" s="798"/>
      <c r="R14" s="798"/>
      <c r="S14" s="796"/>
      <c r="T14" s="92"/>
      <c r="U14" s="92"/>
      <c r="V14" s="92"/>
      <c r="W14" s="92"/>
      <c r="X14" s="92"/>
      <c r="Y14" s="93"/>
    </row>
    <row r="15" spans="1:25" ht="17.100000000000001" customHeight="1">
      <c r="A15" s="860" t="s">
        <v>166</v>
      </c>
      <c r="B15" s="801"/>
      <c r="C15" s="801"/>
      <c r="D15" s="801"/>
      <c r="E15" s="801"/>
      <c r="F15" s="801"/>
      <c r="G15" s="801"/>
      <c r="H15" s="801"/>
      <c r="I15" s="801"/>
      <c r="J15" s="801"/>
      <c r="K15" s="801"/>
      <c r="L15" s="801"/>
      <c r="M15" s="802"/>
      <c r="N15" s="860" t="s">
        <v>172</v>
      </c>
      <c r="O15" s="801"/>
      <c r="P15" s="801"/>
      <c r="Q15" s="801"/>
      <c r="R15" s="801"/>
      <c r="S15" s="801"/>
      <c r="T15" s="801"/>
      <c r="U15" s="801"/>
      <c r="V15" s="801"/>
      <c r="W15" s="801"/>
      <c r="X15" s="801"/>
      <c r="Y15" s="802"/>
    </row>
    <row r="16" spans="1:25" ht="17.100000000000001" customHeight="1">
      <c r="A16" s="806"/>
      <c r="B16" s="807"/>
      <c r="C16" s="807"/>
      <c r="D16" s="807"/>
      <c r="E16" s="807"/>
      <c r="F16" s="807"/>
      <c r="G16" s="807"/>
      <c r="H16" s="807"/>
      <c r="I16" s="807"/>
      <c r="J16" s="807"/>
      <c r="K16" s="807"/>
      <c r="L16" s="807"/>
      <c r="M16" s="808"/>
      <c r="N16" s="806"/>
      <c r="O16" s="807"/>
      <c r="P16" s="807"/>
      <c r="Q16" s="807"/>
      <c r="R16" s="807"/>
      <c r="S16" s="807"/>
      <c r="T16" s="807"/>
      <c r="U16" s="807"/>
      <c r="V16" s="807"/>
      <c r="W16" s="807"/>
      <c r="X16" s="807"/>
      <c r="Y16" s="808"/>
    </row>
    <row r="17" spans="1:25" ht="17.100000000000001" customHeight="1">
      <c r="A17" s="821" t="s">
        <v>167</v>
      </c>
      <c r="B17" s="446"/>
      <c r="C17" s="446"/>
      <c r="D17" s="446"/>
      <c r="E17" s="446"/>
      <c r="F17" s="446"/>
      <c r="G17" s="446"/>
      <c r="H17" s="446"/>
      <c r="I17" s="446"/>
      <c r="J17" s="446"/>
      <c r="K17" s="446"/>
      <c r="L17" s="446"/>
      <c r="M17" s="447"/>
      <c r="N17" s="821" t="s">
        <v>173</v>
      </c>
      <c r="O17" s="446"/>
      <c r="P17" s="446"/>
      <c r="Q17" s="446"/>
      <c r="R17" s="446"/>
      <c r="S17" s="446"/>
      <c r="T17" s="446"/>
      <c r="U17" s="446"/>
      <c r="V17" s="446"/>
      <c r="W17" s="446"/>
      <c r="X17" s="446"/>
      <c r="Y17" s="447"/>
    </row>
    <row r="18" spans="1:25" ht="21" customHeight="1">
      <c r="A18" s="869"/>
      <c r="B18" s="870"/>
      <c r="C18" s="870"/>
      <c r="D18" s="870"/>
      <c r="E18" s="870"/>
      <c r="F18" s="870"/>
      <c r="G18" s="870"/>
      <c r="H18" s="870"/>
      <c r="I18" s="870"/>
      <c r="J18" s="870"/>
      <c r="K18" s="870"/>
      <c r="L18" s="870"/>
      <c r="M18" s="871"/>
      <c r="N18" s="448"/>
      <c r="O18" s="449"/>
      <c r="P18" s="449"/>
      <c r="Q18" s="449"/>
      <c r="R18" s="449"/>
      <c r="S18" s="449"/>
      <c r="T18" s="449"/>
      <c r="U18" s="449"/>
      <c r="V18" s="449"/>
      <c r="W18" s="449"/>
      <c r="X18" s="449"/>
      <c r="Y18" s="450"/>
    </row>
    <row r="19" spans="1:25" ht="50.25" customHeight="1">
      <c r="A19" s="839" t="s">
        <v>144</v>
      </c>
      <c r="B19" s="840"/>
      <c r="C19" s="840"/>
      <c r="D19" s="841" t="s">
        <v>139</v>
      </c>
      <c r="E19" s="842"/>
      <c r="F19" s="842"/>
      <c r="G19" s="842"/>
      <c r="H19" s="842"/>
      <c r="I19" s="842"/>
      <c r="J19" s="842"/>
      <c r="K19" s="842"/>
      <c r="L19" s="842"/>
      <c r="M19" s="842"/>
      <c r="N19" s="842"/>
      <c r="O19" s="842"/>
      <c r="P19" s="842"/>
      <c r="Q19" s="842"/>
      <c r="R19" s="842"/>
      <c r="S19" s="842"/>
      <c r="T19" s="842"/>
      <c r="U19" s="842"/>
      <c r="V19" s="842"/>
      <c r="W19" s="842"/>
      <c r="X19" s="842"/>
      <c r="Y19" s="843"/>
    </row>
    <row r="20" spans="1:25" ht="48.75" customHeight="1">
      <c r="A20" s="840"/>
      <c r="B20" s="840"/>
      <c r="C20" s="840"/>
      <c r="D20" s="844"/>
      <c r="E20" s="845"/>
      <c r="F20" s="845"/>
      <c r="G20" s="845"/>
      <c r="H20" s="845"/>
      <c r="I20" s="845"/>
      <c r="J20" s="845"/>
      <c r="K20" s="845"/>
      <c r="L20" s="845"/>
      <c r="M20" s="845"/>
      <c r="N20" s="845"/>
      <c r="O20" s="845"/>
      <c r="P20" s="845"/>
      <c r="Q20" s="845"/>
      <c r="R20" s="845"/>
      <c r="S20" s="845"/>
      <c r="T20" s="845"/>
      <c r="U20" s="845"/>
      <c r="V20" s="845"/>
      <c r="W20" s="845"/>
      <c r="X20" s="845"/>
      <c r="Y20" s="846"/>
    </row>
    <row r="21" spans="1:25" ht="55.5" customHeight="1">
      <c r="A21" s="840"/>
      <c r="B21" s="840"/>
      <c r="C21" s="840"/>
      <c r="D21" s="847"/>
      <c r="E21" s="848"/>
      <c r="F21" s="848"/>
      <c r="G21" s="848"/>
      <c r="H21" s="848"/>
      <c r="I21" s="848"/>
      <c r="J21" s="848"/>
      <c r="K21" s="848"/>
      <c r="L21" s="848"/>
      <c r="M21" s="848"/>
      <c r="N21" s="848"/>
      <c r="O21" s="848"/>
      <c r="P21" s="848"/>
      <c r="Q21" s="848"/>
      <c r="R21" s="848"/>
      <c r="S21" s="848"/>
      <c r="T21" s="848"/>
      <c r="U21" s="848"/>
      <c r="V21" s="848"/>
      <c r="W21" s="848"/>
      <c r="X21" s="848"/>
      <c r="Y21" s="849"/>
    </row>
    <row r="22" spans="1:25" ht="19.649999999999999" customHeight="1">
      <c r="A22" s="872" t="s">
        <v>168</v>
      </c>
      <c r="B22" s="873"/>
      <c r="C22" s="873"/>
      <c r="D22" s="873"/>
      <c r="E22" s="873"/>
      <c r="F22" s="874"/>
      <c r="G22" s="881" t="s">
        <v>169</v>
      </c>
      <c r="H22" s="446"/>
      <c r="I22" s="446"/>
      <c r="J22" s="446"/>
      <c r="K22" s="446"/>
      <c r="L22" s="446"/>
      <c r="M22" s="447"/>
      <c r="N22" s="882" t="s">
        <v>170</v>
      </c>
      <c r="O22" s="883"/>
      <c r="P22" s="883"/>
      <c r="Q22" s="883"/>
      <c r="R22" s="883"/>
      <c r="S22" s="884"/>
      <c r="T22" s="838"/>
      <c r="U22" s="441"/>
      <c r="V22" s="441"/>
      <c r="W22" s="441"/>
      <c r="X22" s="441"/>
      <c r="Y22" s="442"/>
    </row>
    <row r="23" spans="1:25" ht="19.649999999999999" customHeight="1">
      <c r="A23" s="875"/>
      <c r="B23" s="876"/>
      <c r="C23" s="876"/>
      <c r="D23" s="876"/>
      <c r="E23" s="876"/>
      <c r="F23" s="877"/>
      <c r="G23" s="448"/>
      <c r="H23" s="449"/>
      <c r="I23" s="449"/>
      <c r="J23" s="449"/>
      <c r="K23" s="449"/>
      <c r="L23" s="449"/>
      <c r="M23" s="450"/>
      <c r="N23" s="360"/>
      <c r="O23" s="885"/>
      <c r="P23" s="885"/>
      <c r="Q23" s="885"/>
      <c r="R23" s="885"/>
      <c r="S23" s="362"/>
      <c r="T23" s="443"/>
      <c r="U23" s="211"/>
      <c r="V23" s="211"/>
      <c r="W23" s="211"/>
      <c r="X23" s="211"/>
      <c r="Y23" s="444"/>
    </row>
    <row r="24" spans="1:25" ht="19.649999999999999" customHeight="1">
      <c r="A24" s="878"/>
      <c r="B24" s="879"/>
      <c r="C24" s="879"/>
      <c r="D24" s="879"/>
      <c r="E24" s="879"/>
      <c r="F24" s="880"/>
      <c r="G24" s="869"/>
      <c r="H24" s="870"/>
      <c r="I24" s="870"/>
      <c r="J24" s="870"/>
      <c r="K24" s="870"/>
      <c r="L24" s="870"/>
      <c r="M24" s="871"/>
      <c r="N24" s="363"/>
      <c r="O24" s="364"/>
      <c r="P24" s="364"/>
      <c r="Q24" s="364"/>
      <c r="R24" s="364"/>
      <c r="S24" s="365"/>
      <c r="T24" s="668"/>
      <c r="U24" s="669"/>
      <c r="V24" s="669"/>
      <c r="W24" s="669"/>
      <c r="X24" s="669"/>
      <c r="Y24" s="672"/>
    </row>
    <row r="25" spans="1:25" ht="19.649999999999999" customHeight="1">
      <c r="A25" s="872" t="s">
        <v>174</v>
      </c>
      <c r="B25" s="873"/>
      <c r="C25" s="873"/>
      <c r="D25" s="873"/>
      <c r="E25" s="873"/>
      <c r="F25" s="874"/>
      <c r="G25" s="881"/>
      <c r="H25" s="446"/>
      <c r="I25" s="446"/>
      <c r="J25" s="446"/>
      <c r="K25" s="446"/>
      <c r="L25" s="446"/>
      <c r="M25" s="447"/>
      <c r="N25" s="882" t="s">
        <v>335</v>
      </c>
      <c r="O25" s="883"/>
      <c r="P25" s="883"/>
      <c r="Q25" s="883"/>
      <c r="R25" s="883"/>
      <c r="S25" s="884"/>
      <c r="T25" s="827" t="s">
        <v>171</v>
      </c>
      <c r="U25" s="828"/>
      <c r="V25" s="828"/>
      <c r="W25" s="828"/>
      <c r="X25" s="828"/>
      <c r="Y25" s="829"/>
    </row>
    <row r="26" spans="1:25" ht="19.649999999999999" customHeight="1">
      <c r="A26" s="886"/>
      <c r="B26" s="887"/>
      <c r="C26" s="887"/>
      <c r="D26" s="887"/>
      <c r="E26" s="887"/>
      <c r="F26" s="877"/>
      <c r="G26" s="888"/>
      <c r="H26" s="889"/>
      <c r="I26" s="889"/>
      <c r="J26" s="889"/>
      <c r="K26" s="889"/>
      <c r="L26" s="889"/>
      <c r="M26" s="450"/>
      <c r="N26" s="890"/>
      <c r="O26" s="361"/>
      <c r="P26" s="361"/>
      <c r="Q26" s="361"/>
      <c r="R26" s="361"/>
      <c r="S26" s="362"/>
      <c r="T26" s="830"/>
      <c r="U26" s="831"/>
      <c r="V26" s="831"/>
      <c r="W26" s="831"/>
      <c r="X26" s="831"/>
      <c r="Y26" s="832"/>
    </row>
    <row r="27" spans="1:25" ht="19.649999999999999" customHeight="1">
      <c r="A27" s="875"/>
      <c r="B27" s="876"/>
      <c r="C27" s="876"/>
      <c r="D27" s="876"/>
      <c r="E27" s="876"/>
      <c r="F27" s="877"/>
      <c r="G27" s="448"/>
      <c r="H27" s="449"/>
      <c r="I27" s="449"/>
      <c r="J27" s="449"/>
      <c r="K27" s="449"/>
      <c r="L27" s="449"/>
      <c r="M27" s="450"/>
      <c r="N27" s="360"/>
      <c r="O27" s="885"/>
      <c r="P27" s="885"/>
      <c r="Q27" s="885"/>
      <c r="R27" s="885"/>
      <c r="S27" s="362"/>
      <c r="T27" s="833"/>
      <c r="U27" s="834"/>
      <c r="V27" s="834"/>
      <c r="W27" s="834"/>
      <c r="X27" s="834"/>
      <c r="Y27" s="832"/>
    </row>
    <row r="28" spans="1:25" ht="19.649999999999999" customHeight="1">
      <c r="A28" s="878"/>
      <c r="B28" s="879"/>
      <c r="C28" s="879"/>
      <c r="D28" s="879"/>
      <c r="E28" s="879"/>
      <c r="F28" s="880"/>
      <c r="G28" s="869"/>
      <c r="H28" s="870"/>
      <c r="I28" s="870"/>
      <c r="J28" s="870"/>
      <c r="K28" s="870"/>
      <c r="L28" s="870"/>
      <c r="M28" s="871"/>
      <c r="N28" s="363"/>
      <c r="O28" s="364"/>
      <c r="P28" s="364"/>
      <c r="Q28" s="364"/>
      <c r="R28" s="364"/>
      <c r="S28" s="365"/>
      <c r="T28" s="835"/>
      <c r="U28" s="836"/>
      <c r="V28" s="836"/>
      <c r="W28" s="836"/>
      <c r="X28" s="836"/>
      <c r="Y28" s="837"/>
    </row>
    <row r="29" spans="1:25" ht="20.100000000000001" customHeight="1">
      <c r="A29" s="107" t="s">
        <v>149</v>
      </c>
    </row>
    <row r="30" spans="1:25" ht="17.100000000000001" customHeight="1">
      <c r="A30" s="89" t="s">
        <v>233</v>
      </c>
    </row>
  </sheetData>
  <mergeCells count="32">
    <mergeCell ref="A17:M18"/>
    <mergeCell ref="A22:F24"/>
    <mergeCell ref="G22:M24"/>
    <mergeCell ref="N22:S24"/>
    <mergeCell ref="A25:F28"/>
    <mergeCell ref="G25:M28"/>
    <mergeCell ref="N25:S28"/>
    <mergeCell ref="T25:Y28"/>
    <mergeCell ref="T22:Y24"/>
    <mergeCell ref="A19:C21"/>
    <mergeCell ref="D19:Y21"/>
    <mergeCell ref="A9:C12"/>
    <mergeCell ref="D9:M12"/>
    <mergeCell ref="N9:P10"/>
    <mergeCell ref="Q9:Y10"/>
    <mergeCell ref="N11:P12"/>
    <mergeCell ref="Q11:Y12"/>
    <mergeCell ref="S13:S14"/>
    <mergeCell ref="A15:M16"/>
    <mergeCell ref="N15:Y16"/>
    <mergeCell ref="N17:Y18"/>
    <mergeCell ref="A13:E14"/>
    <mergeCell ref="F13:K14"/>
    <mergeCell ref="L13:L14"/>
    <mergeCell ref="M13:R14"/>
    <mergeCell ref="A4:Y4"/>
    <mergeCell ref="A6:C8"/>
    <mergeCell ref="D6:M6"/>
    <mergeCell ref="N6:Q8"/>
    <mergeCell ref="R6:Y6"/>
    <mergeCell ref="D7:M8"/>
    <mergeCell ref="R7:Y8"/>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C11"/>
  <sheetViews>
    <sheetView view="pageBreakPreview" topLeftCell="A7" zoomScale="115" zoomScaleNormal="120" zoomScaleSheetLayoutView="115" zoomScalePageLayoutView="90" workbookViewId="0">
      <selection activeCell="C6" sqref="C6"/>
    </sheetView>
  </sheetViews>
  <sheetFormatPr defaultColWidth="9" defaultRowHeight="13.2"/>
  <cols>
    <col min="1" max="1" width="6.109375" style="67" customWidth="1"/>
    <col min="2" max="2" width="22.109375" style="69" customWidth="1"/>
    <col min="3" max="3" width="58.6640625" style="69" customWidth="1"/>
    <col min="4" max="16384" width="9" style="69"/>
  </cols>
  <sheetData>
    <row r="2" spans="1:3" s="67" customFormat="1" ht="15" customHeight="1">
      <c r="A2" s="66" t="s">
        <v>67</v>
      </c>
      <c r="B2" s="66" t="s">
        <v>68</v>
      </c>
      <c r="C2" s="66" t="s">
        <v>69</v>
      </c>
    </row>
    <row r="3" spans="1:3" ht="85.5" customHeight="1">
      <c r="A3" s="108" t="s">
        <v>92</v>
      </c>
      <c r="B3" s="169" t="s">
        <v>324</v>
      </c>
      <c r="C3" s="169" t="s">
        <v>105</v>
      </c>
    </row>
    <row r="4" spans="1:3" ht="56.85" customHeight="1">
      <c r="A4" s="108" t="s">
        <v>93</v>
      </c>
      <c r="B4" s="68" t="s">
        <v>114</v>
      </c>
      <c r="C4" s="68" t="s">
        <v>96</v>
      </c>
    </row>
    <row r="5" spans="1:3" ht="56.85" customHeight="1">
      <c r="A5" s="108" t="s">
        <v>94</v>
      </c>
      <c r="B5" s="68" t="s">
        <v>234</v>
      </c>
      <c r="C5" s="169" t="s">
        <v>322</v>
      </c>
    </row>
    <row r="6" spans="1:3" ht="50.25" customHeight="1">
      <c r="A6" s="108" t="s">
        <v>84</v>
      </c>
      <c r="B6" s="68" t="s">
        <v>235</v>
      </c>
      <c r="C6" s="169" t="s">
        <v>323</v>
      </c>
    </row>
    <row r="7" spans="1:3" ht="39.75" customHeight="1">
      <c r="A7" s="108" t="s">
        <v>95</v>
      </c>
      <c r="B7" s="68" t="s">
        <v>144</v>
      </c>
      <c r="C7" s="68" t="s">
        <v>145</v>
      </c>
    </row>
    <row r="8" spans="1:3" ht="51.75" customHeight="1">
      <c r="A8" s="108" t="s">
        <v>88</v>
      </c>
      <c r="B8" s="68" t="s">
        <v>236</v>
      </c>
      <c r="C8" s="68" t="s">
        <v>238</v>
      </c>
    </row>
    <row r="9" spans="1:3" ht="50.25" customHeight="1">
      <c r="A9" s="108" t="s">
        <v>74</v>
      </c>
      <c r="B9" s="68" t="s">
        <v>237</v>
      </c>
      <c r="C9" s="68" t="s">
        <v>239</v>
      </c>
    </row>
    <row r="10" spans="1:3" ht="75" customHeight="1">
      <c r="A10" s="108" t="s">
        <v>131</v>
      </c>
      <c r="B10" s="68" t="s">
        <v>240</v>
      </c>
      <c r="C10" s="68" t="s">
        <v>242</v>
      </c>
    </row>
    <row r="11" spans="1:3" ht="78" customHeight="1">
      <c r="A11" s="108" t="s">
        <v>225</v>
      </c>
      <c r="B11" s="68" t="s">
        <v>241</v>
      </c>
      <c r="C11" s="68" t="s">
        <v>243</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9"/>
  <sheetViews>
    <sheetView view="pageLayout" zoomScaleNormal="120" zoomScaleSheetLayoutView="100" workbookViewId="0">
      <selection activeCell="C6" sqref="C6"/>
    </sheetView>
  </sheetViews>
  <sheetFormatPr defaultColWidth="9" defaultRowHeight="13.2"/>
  <cols>
    <col min="1" max="1" width="6.109375" style="67" customWidth="1"/>
    <col min="2" max="2" width="22.109375" style="69" customWidth="1"/>
    <col min="3" max="3" width="58.6640625" style="84" customWidth="1"/>
    <col min="4" max="16384" width="9" style="69"/>
  </cols>
  <sheetData>
    <row r="2" spans="1:3" s="67" customFormat="1" ht="15" customHeight="1">
      <c r="A2" s="66" t="s">
        <v>67</v>
      </c>
      <c r="B2" s="66" t="s">
        <v>68</v>
      </c>
      <c r="C2" s="82" t="s">
        <v>69</v>
      </c>
    </row>
    <row r="3" spans="1:3" ht="53.25" customHeight="1">
      <c r="A3" s="108" t="s">
        <v>80</v>
      </c>
      <c r="B3" s="68" t="s">
        <v>81</v>
      </c>
      <c r="C3" s="86" t="s">
        <v>106</v>
      </c>
    </row>
    <row r="4" spans="1:3" ht="72.75" customHeight="1">
      <c r="A4" s="108" t="s">
        <v>82</v>
      </c>
      <c r="B4" s="68" t="s">
        <v>83</v>
      </c>
      <c r="C4" s="83" t="s">
        <v>245</v>
      </c>
    </row>
    <row r="5" spans="1:3" ht="82.5" customHeight="1">
      <c r="A5" s="108" t="s">
        <v>115</v>
      </c>
      <c r="B5" s="68" t="s">
        <v>85</v>
      </c>
      <c r="C5" s="83" t="s">
        <v>336</v>
      </c>
    </row>
    <row r="6" spans="1:3" ht="56.1" customHeight="1">
      <c r="A6" s="108" t="s">
        <v>84</v>
      </c>
      <c r="B6" s="68" t="s">
        <v>87</v>
      </c>
      <c r="C6" s="83" t="s">
        <v>141</v>
      </c>
    </row>
    <row r="7" spans="1:3" ht="56.1" customHeight="1">
      <c r="A7" s="108" t="s">
        <v>116</v>
      </c>
      <c r="B7" s="68" t="s">
        <v>89</v>
      </c>
      <c r="C7" s="121" t="s">
        <v>247</v>
      </c>
    </row>
    <row r="8" spans="1:3" ht="56.25" customHeight="1">
      <c r="A8" s="108" t="s">
        <v>88</v>
      </c>
      <c r="B8" s="68" t="s">
        <v>90</v>
      </c>
      <c r="C8" s="83" t="s">
        <v>142</v>
      </c>
    </row>
    <row r="9" spans="1:3" ht="82.5" customHeight="1">
      <c r="A9" s="108" t="s">
        <v>74</v>
      </c>
      <c r="B9" s="68" t="s">
        <v>91</v>
      </c>
      <c r="C9" s="121" t="s">
        <v>248</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49"/>
  <sheetViews>
    <sheetView view="pageLayout" topLeftCell="A16" zoomScale="70" zoomScaleNormal="100" zoomScaleSheetLayoutView="90" zoomScalePageLayoutView="70" workbookViewId="0">
      <selection activeCell="F36" sqref="F36:T37"/>
    </sheetView>
  </sheetViews>
  <sheetFormatPr defaultColWidth="2.6640625" defaultRowHeight="13.5" customHeight="1"/>
  <cols>
    <col min="1" max="1" width="1.21875" style="2" customWidth="1"/>
    <col min="2" max="8" width="2.88671875" style="2" customWidth="1"/>
    <col min="9" max="9" width="5.6640625" style="2" customWidth="1"/>
    <col min="10" max="16" width="2.88671875" style="2" customWidth="1"/>
    <col min="17" max="20" width="2.88671875" style="3" customWidth="1"/>
    <col min="21" max="40" width="2.88671875" style="2" customWidth="1"/>
    <col min="41" max="41" width="8.6640625" style="2" customWidth="1"/>
    <col min="42" max="42" width="1.21875" style="8" customWidth="1"/>
    <col min="43" max="16384" width="2.6640625" style="2"/>
  </cols>
  <sheetData>
    <row r="1" spans="2:42"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19"/>
      <c r="AD1" s="319"/>
      <c r="AE1" s="319"/>
      <c r="AF1" s="319"/>
      <c r="AG1" s="319"/>
      <c r="AH1" s="319"/>
      <c r="AI1" s="319"/>
      <c r="AJ1" s="319"/>
      <c r="AK1" s="319"/>
      <c r="AL1" s="319"/>
      <c r="AM1" s="319"/>
      <c r="AN1" s="2"/>
      <c r="AO1" s="2"/>
    </row>
    <row r="2" spans="2:42"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76"/>
      <c r="AD2" s="76"/>
      <c r="AE2" s="76"/>
      <c r="AF2" s="76"/>
      <c r="AG2" s="76"/>
      <c r="AH2" s="76"/>
      <c r="AI2" s="76"/>
      <c r="AJ2" s="2"/>
      <c r="AK2" s="2"/>
      <c r="AL2" s="76"/>
      <c r="AM2" s="76"/>
      <c r="AN2" s="2"/>
      <c r="AO2" s="2"/>
    </row>
    <row r="3" spans="2:42" s="8" customFormat="1" ht="27.75" customHeight="1">
      <c r="B3" s="106" t="s">
        <v>154</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row>
    <row r="4" spans="2:42" s="8" customFormat="1" ht="23.1" customHeight="1">
      <c r="B4" s="320" t="s">
        <v>62</v>
      </c>
      <c r="C4" s="321"/>
      <c r="D4" s="321"/>
      <c r="E4" s="321"/>
      <c r="F4" s="321"/>
      <c r="G4" s="321"/>
      <c r="H4" s="321"/>
      <c r="I4" s="322"/>
      <c r="J4" s="326" t="s">
        <v>331</v>
      </c>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8"/>
    </row>
    <row r="5" spans="2:42" ht="23.1" customHeight="1">
      <c r="B5" s="323"/>
      <c r="C5" s="324"/>
      <c r="D5" s="324"/>
      <c r="E5" s="324"/>
      <c r="F5" s="324"/>
      <c r="G5" s="324"/>
      <c r="H5" s="324"/>
      <c r="I5" s="325"/>
      <c r="J5" s="329"/>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1"/>
    </row>
    <row r="6" spans="2:42" ht="23.1" customHeight="1">
      <c r="B6" s="320" t="s">
        <v>63</v>
      </c>
      <c r="C6" s="321"/>
      <c r="D6" s="321"/>
      <c r="E6" s="321"/>
      <c r="F6" s="321"/>
      <c r="G6" s="321"/>
      <c r="H6" s="321"/>
      <c r="I6" s="322"/>
      <c r="J6" s="335" t="s">
        <v>337</v>
      </c>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7"/>
    </row>
    <row r="7" spans="2:42" ht="23.1" customHeight="1">
      <c r="B7" s="332"/>
      <c r="C7" s="333"/>
      <c r="D7" s="333"/>
      <c r="E7" s="333"/>
      <c r="F7" s="333"/>
      <c r="G7" s="333"/>
      <c r="H7" s="333"/>
      <c r="I7" s="334"/>
      <c r="J7" s="338"/>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40"/>
    </row>
    <row r="8" spans="2:42" ht="23.1" customHeight="1">
      <c r="B8" s="332"/>
      <c r="C8" s="333"/>
      <c r="D8" s="333"/>
      <c r="E8" s="333"/>
      <c r="F8" s="333"/>
      <c r="G8" s="333"/>
      <c r="H8" s="333"/>
      <c r="I8" s="334"/>
      <c r="J8" s="338"/>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2:42" ht="23.1" customHeight="1">
      <c r="B9" s="332"/>
      <c r="C9" s="333"/>
      <c r="D9" s="333"/>
      <c r="E9" s="333"/>
      <c r="F9" s="333"/>
      <c r="G9" s="333"/>
      <c r="H9" s="333"/>
      <c r="I9" s="334"/>
      <c r="J9" s="338"/>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40"/>
    </row>
    <row r="10" spans="2:42" ht="23.1" customHeight="1">
      <c r="B10" s="332"/>
      <c r="C10" s="333"/>
      <c r="D10" s="333"/>
      <c r="E10" s="333"/>
      <c r="F10" s="333"/>
      <c r="G10" s="333"/>
      <c r="H10" s="333"/>
      <c r="I10" s="334"/>
      <c r="J10" s="338"/>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40"/>
    </row>
    <row r="11" spans="2:42" s="8" customFormat="1" ht="23.1" customHeight="1">
      <c r="B11" s="341" t="s">
        <v>155</v>
      </c>
      <c r="C11" s="342"/>
      <c r="D11" s="342"/>
      <c r="E11" s="342"/>
      <c r="F11" s="342"/>
      <c r="G11" s="342"/>
      <c r="H11" s="342"/>
      <c r="I11" s="343"/>
      <c r="J11" s="350" t="s">
        <v>338</v>
      </c>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2"/>
    </row>
    <row r="12" spans="2:42" ht="23.1" customHeight="1">
      <c r="B12" s="347"/>
      <c r="C12" s="348"/>
      <c r="D12" s="348"/>
      <c r="E12" s="348"/>
      <c r="F12" s="348"/>
      <c r="G12" s="348"/>
      <c r="H12" s="348"/>
      <c r="I12" s="349"/>
      <c r="J12" s="353"/>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5"/>
    </row>
    <row r="13" spans="2:42" ht="18" customHeight="1">
      <c r="B13" s="341" t="s">
        <v>64</v>
      </c>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3"/>
    </row>
    <row r="14" spans="2:42" ht="18" customHeight="1" thickBot="1">
      <c r="B14" s="344"/>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6"/>
    </row>
    <row r="15" spans="2:42" ht="23.1" customHeight="1">
      <c r="B15" s="271" t="s">
        <v>58</v>
      </c>
      <c r="C15" s="272"/>
      <c r="D15" s="272"/>
      <c r="E15" s="273"/>
      <c r="F15" s="277" t="s">
        <v>179</v>
      </c>
      <c r="G15" s="278"/>
      <c r="H15" s="278"/>
      <c r="I15" s="278"/>
      <c r="J15" s="278"/>
      <c r="K15" s="247"/>
      <c r="L15" s="247"/>
      <c r="M15" s="247"/>
      <c r="N15" s="247"/>
      <c r="O15" s="247"/>
      <c r="P15" s="247"/>
      <c r="Q15" s="247"/>
      <c r="R15" s="247"/>
      <c r="S15" s="247"/>
      <c r="T15" s="247"/>
      <c r="U15" s="281" t="s">
        <v>59</v>
      </c>
      <c r="V15" s="282"/>
      <c r="W15" s="282"/>
      <c r="X15" s="283"/>
      <c r="Y15" s="287" t="s">
        <v>103</v>
      </c>
      <c r="Z15" s="288"/>
      <c r="AA15" s="291">
        <v>3</v>
      </c>
      <c r="AB15" s="291"/>
      <c r="AC15" s="249" t="s">
        <v>118</v>
      </c>
      <c r="AD15" s="249">
        <v>4</v>
      </c>
      <c r="AE15" s="247"/>
      <c r="AF15" s="249" t="s">
        <v>117</v>
      </c>
      <c r="AG15" s="249" t="s">
        <v>119</v>
      </c>
      <c r="AH15" s="249" t="s">
        <v>120</v>
      </c>
      <c r="AI15" s="247"/>
      <c r="AJ15" s="246">
        <v>3</v>
      </c>
      <c r="AK15" s="247"/>
      <c r="AL15" s="249" t="s">
        <v>118</v>
      </c>
      <c r="AM15" s="250">
        <v>12</v>
      </c>
      <c r="AN15" s="247"/>
      <c r="AO15" s="251" t="s">
        <v>117</v>
      </c>
      <c r="AP15" s="22"/>
    </row>
    <row r="16" spans="2:42" ht="23.1" customHeight="1">
      <c r="B16" s="274"/>
      <c r="C16" s="275"/>
      <c r="D16" s="275"/>
      <c r="E16" s="276"/>
      <c r="F16" s="279"/>
      <c r="G16" s="280"/>
      <c r="H16" s="280"/>
      <c r="I16" s="280"/>
      <c r="J16" s="280"/>
      <c r="K16" s="248"/>
      <c r="L16" s="248"/>
      <c r="M16" s="248"/>
      <c r="N16" s="248"/>
      <c r="O16" s="248"/>
      <c r="P16" s="248"/>
      <c r="Q16" s="248"/>
      <c r="R16" s="248"/>
      <c r="S16" s="248"/>
      <c r="T16" s="248"/>
      <c r="U16" s="284"/>
      <c r="V16" s="285"/>
      <c r="W16" s="285"/>
      <c r="X16" s="286"/>
      <c r="Y16" s="289"/>
      <c r="Z16" s="290"/>
      <c r="AA16" s="292"/>
      <c r="AB16" s="292"/>
      <c r="AC16" s="248"/>
      <c r="AD16" s="248"/>
      <c r="AE16" s="248"/>
      <c r="AF16" s="248"/>
      <c r="AG16" s="248"/>
      <c r="AH16" s="248"/>
      <c r="AI16" s="248"/>
      <c r="AJ16" s="248"/>
      <c r="AK16" s="248"/>
      <c r="AL16" s="248"/>
      <c r="AM16" s="248"/>
      <c r="AN16" s="248"/>
      <c r="AO16" s="252"/>
    </row>
    <row r="17" spans="2:42" s="35" customFormat="1" ht="23.1" customHeight="1">
      <c r="B17" s="253" t="s">
        <v>122</v>
      </c>
      <c r="C17" s="254"/>
      <c r="D17" s="254"/>
      <c r="E17" s="254"/>
      <c r="F17" s="254"/>
      <c r="G17" s="254"/>
      <c r="H17" s="254"/>
      <c r="I17" s="255"/>
      <c r="J17" s="262" t="s">
        <v>180</v>
      </c>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4"/>
    </row>
    <row r="18" spans="2:42" s="35" customFormat="1" ht="23.1" customHeight="1">
      <c r="B18" s="256"/>
      <c r="C18" s="257"/>
      <c r="D18" s="257"/>
      <c r="E18" s="257"/>
      <c r="F18" s="257"/>
      <c r="G18" s="257"/>
      <c r="H18" s="257"/>
      <c r="I18" s="258"/>
      <c r="J18" s="265"/>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7"/>
    </row>
    <row r="19" spans="2:42" s="35" customFormat="1" ht="23.1" customHeight="1">
      <c r="B19" s="256"/>
      <c r="C19" s="257"/>
      <c r="D19" s="257"/>
      <c r="E19" s="257"/>
      <c r="F19" s="257"/>
      <c r="G19" s="257"/>
      <c r="H19" s="257"/>
      <c r="I19" s="258"/>
      <c r="J19" s="265"/>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7"/>
    </row>
    <row r="20" spans="2:42" s="35" customFormat="1" ht="23.1" customHeight="1">
      <c r="B20" s="256"/>
      <c r="C20" s="257"/>
      <c r="D20" s="257"/>
      <c r="E20" s="257"/>
      <c r="F20" s="257"/>
      <c r="G20" s="257"/>
      <c r="H20" s="257"/>
      <c r="I20" s="258"/>
      <c r="J20" s="265"/>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7"/>
    </row>
    <row r="21" spans="2:42" s="35" customFormat="1" ht="23.1" customHeight="1" thickBot="1">
      <c r="B21" s="259"/>
      <c r="C21" s="260"/>
      <c r="D21" s="260"/>
      <c r="E21" s="260"/>
      <c r="F21" s="260"/>
      <c r="G21" s="260"/>
      <c r="H21" s="260"/>
      <c r="I21" s="261"/>
      <c r="J21" s="268"/>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70"/>
    </row>
    <row r="22" spans="2:42" ht="23.1" customHeight="1">
      <c r="B22" s="309" t="s">
        <v>58</v>
      </c>
      <c r="C22" s="310"/>
      <c r="D22" s="310"/>
      <c r="E22" s="311"/>
      <c r="F22" s="313" t="s">
        <v>181</v>
      </c>
      <c r="G22" s="204"/>
      <c r="H22" s="204"/>
      <c r="I22" s="204"/>
      <c r="J22" s="204"/>
      <c r="K22" s="212"/>
      <c r="L22" s="212"/>
      <c r="M22" s="212"/>
      <c r="N22" s="212"/>
      <c r="O22" s="212"/>
      <c r="P22" s="212"/>
      <c r="Q22" s="212"/>
      <c r="R22" s="212"/>
      <c r="S22" s="212"/>
      <c r="T22" s="212"/>
      <c r="U22" s="314" t="s">
        <v>59</v>
      </c>
      <c r="V22" s="315"/>
      <c r="W22" s="315"/>
      <c r="X22" s="316"/>
      <c r="Y22" s="317" t="s">
        <v>103</v>
      </c>
      <c r="Z22" s="318"/>
      <c r="AA22" s="303">
        <v>3</v>
      </c>
      <c r="AB22" s="303"/>
      <c r="AC22" s="297" t="s">
        <v>118</v>
      </c>
      <c r="AD22" s="297">
        <v>7</v>
      </c>
      <c r="AE22" s="298"/>
      <c r="AF22" s="297" t="s">
        <v>117</v>
      </c>
      <c r="AG22" s="297" t="s">
        <v>119</v>
      </c>
      <c r="AH22" s="297" t="s">
        <v>120</v>
      </c>
      <c r="AI22" s="298"/>
      <c r="AJ22" s="299">
        <v>3</v>
      </c>
      <c r="AK22" s="298"/>
      <c r="AL22" s="297" t="s">
        <v>118</v>
      </c>
      <c r="AM22" s="300">
        <v>12</v>
      </c>
      <c r="AN22" s="298"/>
      <c r="AO22" s="301" t="s">
        <v>117</v>
      </c>
      <c r="AP22" s="22"/>
    </row>
    <row r="23" spans="2:42" ht="23.1" customHeight="1">
      <c r="B23" s="312"/>
      <c r="C23" s="275"/>
      <c r="D23" s="275"/>
      <c r="E23" s="276"/>
      <c r="F23" s="279"/>
      <c r="G23" s="280"/>
      <c r="H23" s="280"/>
      <c r="I23" s="280"/>
      <c r="J23" s="280"/>
      <c r="K23" s="248"/>
      <c r="L23" s="248"/>
      <c r="M23" s="248"/>
      <c r="N23" s="248"/>
      <c r="O23" s="248"/>
      <c r="P23" s="248"/>
      <c r="Q23" s="248"/>
      <c r="R23" s="248"/>
      <c r="S23" s="248"/>
      <c r="T23" s="248"/>
      <c r="U23" s="284"/>
      <c r="V23" s="285"/>
      <c r="W23" s="285"/>
      <c r="X23" s="286"/>
      <c r="Y23" s="289"/>
      <c r="Z23" s="290"/>
      <c r="AA23" s="292"/>
      <c r="AB23" s="292"/>
      <c r="AC23" s="248"/>
      <c r="AD23" s="248"/>
      <c r="AE23" s="248"/>
      <c r="AF23" s="248"/>
      <c r="AG23" s="248"/>
      <c r="AH23" s="248"/>
      <c r="AI23" s="248"/>
      <c r="AJ23" s="248"/>
      <c r="AK23" s="248"/>
      <c r="AL23" s="248"/>
      <c r="AM23" s="248"/>
      <c r="AN23" s="248"/>
      <c r="AO23" s="302"/>
    </row>
    <row r="24" spans="2:42" s="35" customFormat="1" ht="23.1" customHeight="1">
      <c r="B24" s="304" t="s">
        <v>122</v>
      </c>
      <c r="C24" s="254"/>
      <c r="D24" s="254"/>
      <c r="E24" s="254"/>
      <c r="F24" s="254"/>
      <c r="G24" s="254"/>
      <c r="H24" s="254"/>
      <c r="I24" s="255"/>
      <c r="J24" s="262" t="s">
        <v>189</v>
      </c>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93"/>
    </row>
    <row r="25" spans="2:42" s="35" customFormat="1" ht="23.1" customHeight="1">
      <c r="B25" s="305"/>
      <c r="C25" s="257"/>
      <c r="D25" s="257"/>
      <c r="E25" s="257"/>
      <c r="F25" s="257"/>
      <c r="G25" s="257"/>
      <c r="H25" s="257"/>
      <c r="I25" s="258"/>
      <c r="J25" s="265"/>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94"/>
    </row>
    <row r="26" spans="2:42" s="35" customFormat="1" ht="23.1" customHeight="1">
      <c r="B26" s="305"/>
      <c r="C26" s="257"/>
      <c r="D26" s="257"/>
      <c r="E26" s="257"/>
      <c r="F26" s="257"/>
      <c r="G26" s="257"/>
      <c r="H26" s="257"/>
      <c r="I26" s="258"/>
      <c r="J26" s="265"/>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94"/>
    </row>
    <row r="27" spans="2:42" s="35" customFormat="1" ht="23.1" customHeight="1">
      <c r="B27" s="305"/>
      <c r="C27" s="257"/>
      <c r="D27" s="257"/>
      <c r="E27" s="257"/>
      <c r="F27" s="257"/>
      <c r="G27" s="257"/>
      <c r="H27" s="257"/>
      <c r="I27" s="258"/>
      <c r="J27" s="265"/>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94"/>
    </row>
    <row r="28" spans="2:42" s="35" customFormat="1" ht="23.1" customHeight="1" thickBot="1">
      <c r="B28" s="306"/>
      <c r="C28" s="307"/>
      <c r="D28" s="307"/>
      <c r="E28" s="307"/>
      <c r="F28" s="307"/>
      <c r="G28" s="307"/>
      <c r="H28" s="307"/>
      <c r="I28" s="308"/>
      <c r="J28" s="295"/>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4"/>
    </row>
    <row r="29" spans="2:42" ht="23.1" customHeight="1">
      <c r="B29" s="271" t="s">
        <v>58</v>
      </c>
      <c r="C29" s="272"/>
      <c r="D29" s="272"/>
      <c r="E29" s="273"/>
      <c r="F29" s="277" t="s">
        <v>249</v>
      </c>
      <c r="G29" s="278"/>
      <c r="H29" s="278"/>
      <c r="I29" s="278"/>
      <c r="J29" s="278"/>
      <c r="K29" s="247"/>
      <c r="L29" s="247"/>
      <c r="M29" s="247"/>
      <c r="N29" s="247"/>
      <c r="O29" s="247"/>
      <c r="P29" s="247"/>
      <c r="Q29" s="247"/>
      <c r="R29" s="247"/>
      <c r="S29" s="247"/>
      <c r="T29" s="247"/>
      <c r="U29" s="281" t="s">
        <v>59</v>
      </c>
      <c r="V29" s="282"/>
      <c r="W29" s="282"/>
      <c r="X29" s="283"/>
      <c r="Y29" s="287" t="s">
        <v>103</v>
      </c>
      <c r="Z29" s="288"/>
      <c r="AA29" s="291">
        <v>3</v>
      </c>
      <c r="AB29" s="291"/>
      <c r="AC29" s="249" t="s">
        <v>54</v>
      </c>
      <c r="AD29" s="249">
        <v>11</v>
      </c>
      <c r="AE29" s="247"/>
      <c r="AF29" s="249" t="s">
        <v>55</v>
      </c>
      <c r="AG29" s="249" t="s">
        <v>119</v>
      </c>
      <c r="AH29" s="249" t="s">
        <v>103</v>
      </c>
      <c r="AI29" s="247"/>
      <c r="AJ29" s="246">
        <v>4</v>
      </c>
      <c r="AK29" s="247"/>
      <c r="AL29" s="249" t="s">
        <v>54</v>
      </c>
      <c r="AM29" s="250">
        <v>3</v>
      </c>
      <c r="AN29" s="247"/>
      <c r="AO29" s="251" t="s">
        <v>55</v>
      </c>
      <c r="AP29" s="22"/>
    </row>
    <row r="30" spans="2:42" ht="23.1" customHeight="1">
      <c r="B30" s="274"/>
      <c r="C30" s="275"/>
      <c r="D30" s="275"/>
      <c r="E30" s="276"/>
      <c r="F30" s="279"/>
      <c r="G30" s="280"/>
      <c r="H30" s="280"/>
      <c r="I30" s="280"/>
      <c r="J30" s="280"/>
      <c r="K30" s="248"/>
      <c r="L30" s="248"/>
      <c r="M30" s="248"/>
      <c r="N30" s="248"/>
      <c r="O30" s="248"/>
      <c r="P30" s="248"/>
      <c r="Q30" s="248"/>
      <c r="R30" s="248"/>
      <c r="S30" s="248"/>
      <c r="T30" s="248"/>
      <c r="U30" s="284"/>
      <c r="V30" s="285"/>
      <c r="W30" s="285"/>
      <c r="X30" s="286"/>
      <c r="Y30" s="289"/>
      <c r="Z30" s="290"/>
      <c r="AA30" s="292"/>
      <c r="AB30" s="292"/>
      <c r="AC30" s="248"/>
      <c r="AD30" s="248"/>
      <c r="AE30" s="248"/>
      <c r="AF30" s="248"/>
      <c r="AG30" s="248"/>
      <c r="AH30" s="248"/>
      <c r="AI30" s="248"/>
      <c r="AJ30" s="248"/>
      <c r="AK30" s="248"/>
      <c r="AL30" s="248"/>
      <c r="AM30" s="248"/>
      <c r="AN30" s="248"/>
      <c r="AO30" s="252"/>
    </row>
    <row r="31" spans="2:42" s="35" customFormat="1" ht="23.1" customHeight="1">
      <c r="B31" s="253" t="s">
        <v>122</v>
      </c>
      <c r="C31" s="254"/>
      <c r="D31" s="254"/>
      <c r="E31" s="254"/>
      <c r="F31" s="254"/>
      <c r="G31" s="254"/>
      <c r="H31" s="254"/>
      <c r="I31" s="255"/>
      <c r="J31" s="262" t="s">
        <v>339</v>
      </c>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4"/>
    </row>
    <row r="32" spans="2:42" s="35" customFormat="1" ht="23.1" customHeight="1">
      <c r="B32" s="256"/>
      <c r="C32" s="257"/>
      <c r="D32" s="257"/>
      <c r="E32" s="257"/>
      <c r="F32" s="257"/>
      <c r="G32" s="257"/>
      <c r="H32" s="257"/>
      <c r="I32" s="258"/>
      <c r="J32" s="265"/>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7"/>
    </row>
    <row r="33" spans="1:42" s="35" customFormat="1" ht="23.1" customHeight="1">
      <c r="B33" s="256"/>
      <c r="C33" s="257"/>
      <c r="D33" s="257"/>
      <c r="E33" s="257"/>
      <c r="F33" s="257"/>
      <c r="G33" s="257"/>
      <c r="H33" s="257"/>
      <c r="I33" s="258"/>
      <c r="J33" s="265"/>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7"/>
    </row>
    <row r="34" spans="1:42" s="35" customFormat="1" ht="23.1" customHeight="1">
      <c r="B34" s="256"/>
      <c r="C34" s="257"/>
      <c r="D34" s="257"/>
      <c r="E34" s="257"/>
      <c r="F34" s="257"/>
      <c r="G34" s="257"/>
      <c r="H34" s="257"/>
      <c r="I34" s="258"/>
      <c r="J34" s="265"/>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7"/>
    </row>
    <row r="35" spans="1:42" s="35" customFormat="1" ht="23.1" customHeight="1" thickBot="1">
      <c r="B35" s="259"/>
      <c r="C35" s="260"/>
      <c r="D35" s="260"/>
      <c r="E35" s="260"/>
      <c r="F35" s="260"/>
      <c r="G35" s="260"/>
      <c r="H35" s="260"/>
      <c r="I35" s="261"/>
      <c r="J35" s="268"/>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70"/>
    </row>
    <row r="36" spans="1:42" ht="23.1" customHeight="1">
      <c r="B36" s="271" t="s">
        <v>58</v>
      </c>
      <c r="C36" s="272"/>
      <c r="D36" s="272"/>
      <c r="E36" s="273"/>
      <c r="F36" s="277" t="s">
        <v>182</v>
      </c>
      <c r="G36" s="278"/>
      <c r="H36" s="278"/>
      <c r="I36" s="278"/>
      <c r="J36" s="278"/>
      <c r="K36" s="247"/>
      <c r="L36" s="247"/>
      <c r="M36" s="247"/>
      <c r="N36" s="247"/>
      <c r="O36" s="247"/>
      <c r="P36" s="247"/>
      <c r="Q36" s="247"/>
      <c r="R36" s="247"/>
      <c r="S36" s="247"/>
      <c r="T36" s="247"/>
      <c r="U36" s="281" t="s">
        <v>59</v>
      </c>
      <c r="V36" s="282"/>
      <c r="W36" s="282"/>
      <c r="X36" s="283"/>
      <c r="Y36" s="287" t="s">
        <v>103</v>
      </c>
      <c r="Z36" s="288"/>
      <c r="AA36" s="291">
        <v>3</v>
      </c>
      <c r="AB36" s="291"/>
      <c r="AC36" s="249" t="s">
        <v>118</v>
      </c>
      <c r="AD36" s="249">
        <v>4</v>
      </c>
      <c r="AE36" s="247"/>
      <c r="AF36" s="249" t="s">
        <v>117</v>
      </c>
      <c r="AG36" s="249" t="s">
        <v>119</v>
      </c>
      <c r="AH36" s="249" t="s">
        <v>120</v>
      </c>
      <c r="AI36" s="247"/>
      <c r="AJ36" s="246">
        <v>3</v>
      </c>
      <c r="AK36" s="247"/>
      <c r="AL36" s="249" t="s">
        <v>118</v>
      </c>
      <c r="AM36" s="250">
        <v>7</v>
      </c>
      <c r="AN36" s="247"/>
      <c r="AO36" s="251" t="s">
        <v>117</v>
      </c>
      <c r="AP36" s="22"/>
    </row>
    <row r="37" spans="1:42" ht="23.1" customHeight="1">
      <c r="B37" s="274"/>
      <c r="C37" s="275"/>
      <c r="D37" s="275"/>
      <c r="E37" s="276"/>
      <c r="F37" s="279"/>
      <c r="G37" s="280"/>
      <c r="H37" s="280"/>
      <c r="I37" s="280"/>
      <c r="J37" s="280"/>
      <c r="K37" s="248"/>
      <c r="L37" s="248"/>
      <c r="M37" s="248"/>
      <c r="N37" s="248"/>
      <c r="O37" s="248"/>
      <c r="P37" s="248"/>
      <c r="Q37" s="248"/>
      <c r="R37" s="248"/>
      <c r="S37" s="248"/>
      <c r="T37" s="248"/>
      <c r="U37" s="284"/>
      <c r="V37" s="285"/>
      <c r="W37" s="285"/>
      <c r="X37" s="286"/>
      <c r="Y37" s="289"/>
      <c r="Z37" s="290"/>
      <c r="AA37" s="292"/>
      <c r="AB37" s="292"/>
      <c r="AC37" s="248"/>
      <c r="AD37" s="248"/>
      <c r="AE37" s="248"/>
      <c r="AF37" s="248"/>
      <c r="AG37" s="248"/>
      <c r="AH37" s="248"/>
      <c r="AI37" s="248"/>
      <c r="AJ37" s="248"/>
      <c r="AK37" s="248"/>
      <c r="AL37" s="248"/>
      <c r="AM37" s="248"/>
      <c r="AN37" s="248"/>
      <c r="AO37" s="252"/>
    </row>
    <row r="38" spans="1:42" s="35" customFormat="1" ht="23.1" customHeight="1">
      <c r="B38" s="253" t="s">
        <v>122</v>
      </c>
      <c r="C38" s="254"/>
      <c r="D38" s="254"/>
      <c r="E38" s="254"/>
      <c r="F38" s="254"/>
      <c r="G38" s="254"/>
      <c r="H38" s="254"/>
      <c r="I38" s="255"/>
      <c r="J38" s="262" t="s">
        <v>184</v>
      </c>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4"/>
    </row>
    <row r="39" spans="1:42" s="35" customFormat="1" ht="23.1" customHeight="1">
      <c r="B39" s="256"/>
      <c r="C39" s="257"/>
      <c r="D39" s="257"/>
      <c r="E39" s="257"/>
      <c r="F39" s="257"/>
      <c r="G39" s="257"/>
      <c r="H39" s="257"/>
      <c r="I39" s="258"/>
      <c r="J39" s="265"/>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7"/>
    </row>
    <row r="40" spans="1:42" s="35" customFormat="1" ht="23.1" customHeight="1">
      <c r="B40" s="256"/>
      <c r="C40" s="257"/>
      <c r="D40" s="257"/>
      <c r="E40" s="257"/>
      <c r="F40" s="257"/>
      <c r="G40" s="257"/>
      <c r="H40" s="257"/>
      <c r="I40" s="258"/>
      <c r="J40" s="265"/>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7"/>
    </row>
    <row r="41" spans="1:42" s="35" customFormat="1" ht="23.1" customHeight="1">
      <c r="B41" s="256"/>
      <c r="C41" s="257"/>
      <c r="D41" s="257"/>
      <c r="E41" s="257"/>
      <c r="F41" s="257"/>
      <c r="G41" s="257"/>
      <c r="H41" s="257"/>
      <c r="I41" s="258"/>
      <c r="J41" s="265"/>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7"/>
    </row>
    <row r="42" spans="1:42" s="35" customFormat="1" ht="23.1" customHeight="1" thickBot="1">
      <c r="B42" s="259"/>
      <c r="C42" s="260"/>
      <c r="D42" s="260"/>
      <c r="E42" s="260"/>
      <c r="F42" s="260"/>
      <c r="G42" s="260"/>
      <c r="H42" s="260"/>
      <c r="I42" s="261"/>
      <c r="J42" s="268"/>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70"/>
    </row>
    <row r="43" spans="1:42" ht="24.75" customHeight="1">
      <c r="B43" s="271" t="s">
        <v>58</v>
      </c>
      <c r="C43" s="272"/>
      <c r="D43" s="272"/>
      <c r="E43" s="273"/>
      <c r="F43" s="277" t="s">
        <v>183</v>
      </c>
      <c r="G43" s="278"/>
      <c r="H43" s="278"/>
      <c r="I43" s="278"/>
      <c r="J43" s="278"/>
      <c r="K43" s="247"/>
      <c r="L43" s="247"/>
      <c r="M43" s="247"/>
      <c r="N43" s="247"/>
      <c r="O43" s="247"/>
      <c r="P43" s="247"/>
      <c r="Q43" s="247"/>
      <c r="R43" s="247"/>
      <c r="S43" s="247"/>
      <c r="T43" s="247"/>
      <c r="U43" s="281" t="s">
        <v>59</v>
      </c>
      <c r="V43" s="282"/>
      <c r="W43" s="282"/>
      <c r="X43" s="283"/>
      <c r="Y43" s="287" t="s">
        <v>103</v>
      </c>
      <c r="Z43" s="288"/>
      <c r="AA43" s="291">
        <v>3</v>
      </c>
      <c r="AB43" s="291"/>
      <c r="AC43" s="249" t="s">
        <v>54</v>
      </c>
      <c r="AD43" s="249">
        <v>8</v>
      </c>
      <c r="AE43" s="247"/>
      <c r="AF43" s="249" t="s">
        <v>55</v>
      </c>
      <c r="AG43" s="249" t="s">
        <v>119</v>
      </c>
      <c r="AH43" s="249" t="s">
        <v>103</v>
      </c>
      <c r="AI43" s="247"/>
      <c r="AJ43" s="246">
        <v>4</v>
      </c>
      <c r="AK43" s="247"/>
      <c r="AL43" s="249" t="s">
        <v>54</v>
      </c>
      <c r="AM43" s="250">
        <v>1</v>
      </c>
      <c r="AN43" s="247"/>
      <c r="AO43" s="251" t="s">
        <v>55</v>
      </c>
    </row>
    <row r="44" spans="1:42" ht="18.75" customHeight="1">
      <c r="B44" s="274"/>
      <c r="C44" s="275"/>
      <c r="D44" s="275"/>
      <c r="E44" s="276"/>
      <c r="F44" s="279"/>
      <c r="G44" s="280"/>
      <c r="H44" s="280"/>
      <c r="I44" s="280"/>
      <c r="J44" s="280"/>
      <c r="K44" s="248"/>
      <c r="L44" s="248"/>
      <c r="M44" s="248"/>
      <c r="N44" s="248"/>
      <c r="O44" s="248"/>
      <c r="P44" s="248"/>
      <c r="Q44" s="248"/>
      <c r="R44" s="248"/>
      <c r="S44" s="248"/>
      <c r="T44" s="248"/>
      <c r="U44" s="284"/>
      <c r="V44" s="285"/>
      <c r="W44" s="285"/>
      <c r="X44" s="286"/>
      <c r="Y44" s="289"/>
      <c r="Z44" s="290"/>
      <c r="AA44" s="292"/>
      <c r="AB44" s="292"/>
      <c r="AC44" s="248"/>
      <c r="AD44" s="248"/>
      <c r="AE44" s="248"/>
      <c r="AF44" s="248"/>
      <c r="AG44" s="248"/>
      <c r="AH44" s="248"/>
      <c r="AI44" s="248"/>
      <c r="AJ44" s="248"/>
      <c r="AK44" s="248"/>
      <c r="AL44" s="248"/>
      <c r="AM44" s="248"/>
      <c r="AN44" s="248"/>
      <c r="AO44" s="252"/>
    </row>
    <row r="45" spans="1:42" ht="21.75" customHeight="1">
      <c r="A45" s="35"/>
      <c r="B45" s="253" t="s">
        <v>122</v>
      </c>
      <c r="C45" s="254"/>
      <c r="D45" s="254"/>
      <c r="E45" s="254"/>
      <c r="F45" s="254"/>
      <c r="G45" s="254"/>
      <c r="H45" s="254"/>
      <c r="I45" s="255"/>
      <c r="J45" s="262" t="s">
        <v>185</v>
      </c>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4"/>
    </row>
    <row r="46" spans="1:42" ht="22.5" customHeight="1">
      <c r="A46" s="35"/>
      <c r="B46" s="256"/>
      <c r="C46" s="257"/>
      <c r="D46" s="257"/>
      <c r="E46" s="257"/>
      <c r="F46" s="257"/>
      <c r="G46" s="257"/>
      <c r="H46" s="257"/>
      <c r="I46" s="258"/>
      <c r="J46" s="265"/>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7"/>
    </row>
    <row r="47" spans="1:42" ht="21.75" customHeight="1">
      <c r="A47" s="35"/>
      <c r="B47" s="256"/>
      <c r="C47" s="257"/>
      <c r="D47" s="257"/>
      <c r="E47" s="257"/>
      <c r="F47" s="257"/>
      <c r="G47" s="257"/>
      <c r="H47" s="257"/>
      <c r="I47" s="258"/>
      <c r="J47" s="265"/>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7"/>
    </row>
    <row r="48" spans="1:42" ht="21.75" customHeight="1">
      <c r="A48" s="35"/>
      <c r="B48" s="256"/>
      <c r="C48" s="257"/>
      <c r="D48" s="257"/>
      <c r="E48" s="257"/>
      <c r="F48" s="257"/>
      <c r="G48" s="257"/>
      <c r="H48" s="257"/>
      <c r="I48" s="258"/>
      <c r="J48" s="265"/>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7"/>
    </row>
    <row r="49" spans="1:41" ht="25.5" customHeight="1" thickBot="1">
      <c r="A49" s="35"/>
      <c r="B49" s="259"/>
      <c r="C49" s="260"/>
      <c r="D49" s="260"/>
      <c r="E49" s="260"/>
      <c r="F49" s="260"/>
      <c r="G49" s="260"/>
      <c r="H49" s="260"/>
      <c r="I49" s="261"/>
      <c r="J49" s="268"/>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70"/>
    </row>
  </sheetData>
  <mergeCells count="88">
    <mergeCell ref="B17:I21"/>
    <mergeCell ref="F15:T16"/>
    <mergeCell ref="U15:X16"/>
    <mergeCell ref="AC1:AM1"/>
    <mergeCell ref="B4:I5"/>
    <mergeCell ref="J4:AO5"/>
    <mergeCell ref="B6:I10"/>
    <mergeCell ref="J6:AO10"/>
    <mergeCell ref="B13:AO14"/>
    <mergeCell ref="B11:I12"/>
    <mergeCell ref="J11:AO12"/>
    <mergeCell ref="B15:E16"/>
    <mergeCell ref="AM15:AN16"/>
    <mergeCell ref="AO15:AO16"/>
    <mergeCell ref="Y15:Z16"/>
    <mergeCell ref="AA15:AB16"/>
    <mergeCell ref="AH15:AI16"/>
    <mergeCell ref="AJ15:AK16"/>
    <mergeCell ref="AC15:AC16"/>
    <mergeCell ref="AG15:AG16"/>
    <mergeCell ref="AL15:AL16"/>
    <mergeCell ref="AD15:AE16"/>
    <mergeCell ref="AF15:AF16"/>
    <mergeCell ref="B24:I28"/>
    <mergeCell ref="B22:E23"/>
    <mergeCell ref="F22:T23"/>
    <mergeCell ref="U22:X23"/>
    <mergeCell ref="Y22:Z23"/>
    <mergeCell ref="J17:AO21"/>
    <mergeCell ref="J24:AO28"/>
    <mergeCell ref="AH22:AI23"/>
    <mergeCell ref="AJ22:AK23"/>
    <mergeCell ref="AL22:AL23"/>
    <mergeCell ref="AM22:AN23"/>
    <mergeCell ref="AO22:AO23"/>
    <mergeCell ref="AA22:AB23"/>
    <mergeCell ref="AC22:AC23"/>
    <mergeCell ref="AD22:AE23"/>
    <mergeCell ref="AF22:AF23"/>
    <mergeCell ref="AG22:AG23"/>
    <mergeCell ref="AO36:AO37"/>
    <mergeCell ref="B38:I42"/>
    <mergeCell ref="J38:AO42"/>
    <mergeCell ref="B36:E37"/>
    <mergeCell ref="F36:T37"/>
    <mergeCell ref="U36:X37"/>
    <mergeCell ref="Y36:Z37"/>
    <mergeCell ref="AA36:AB37"/>
    <mergeCell ref="AC36:AC37"/>
    <mergeCell ref="AD36:AE37"/>
    <mergeCell ref="AF36:AF37"/>
    <mergeCell ref="AG36:AG37"/>
    <mergeCell ref="AH36:AI37"/>
    <mergeCell ref="AJ36:AK37"/>
    <mergeCell ref="AL36:AL37"/>
    <mergeCell ref="AM36:AN37"/>
    <mergeCell ref="AJ43:AK44"/>
    <mergeCell ref="AL43:AL44"/>
    <mergeCell ref="AM43:AN44"/>
    <mergeCell ref="AO43:AO44"/>
    <mergeCell ref="B45:I49"/>
    <mergeCell ref="J45:AO49"/>
    <mergeCell ref="AC43:AC44"/>
    <mergeCell ref="AD43:AE44"/>
    <mergeCell ref="AF43:AF44"/>
    <mergeCell ref="AG43:AG44"/>
    <mergeCell ref="AH43:AI44"/>
    <mergeCell ref="B43:E44"/>
    <mergeCell ref="F43:T44"/>
    <mergeCell ref="U43:X44"/>
    <mergeCell ref="Y43:Z44"/>
    <mergeCell ref="AA43:AB44"/>
    <mergeCell ref="AJ29:AK30"/>
    <mergeCell ref="AL29:AL30"/>
    <mergeCell ref="AM29:AN30"/>
    <mergeCell ref="AO29:AO30"/>
    <mergeCell ref="B31:I35"/>
    <mergeCell ref="J31:AO35"/>
    <mergeCell ref="AC29:AC30"/>
    <mergeCell ref="AD29:AE30"/>
    <mergeCell ref="AF29:AF30"/>
    <mergeCell ref="AG29:AG30"/>
    <mergeCell ref="AH29:AI30"/>
    <mergeCell ref="B29:E30"/>
    <mergeCell ref="F29:T30"/>
    <mergeCell ref="U29:X30"/>
    <mergeCell ref="Y29:Z30"/>
    <mergeCell ref="AA29:AB30"/>
  </mergeCells>
  <phoneticPr fontId="15"/>
  <dataValidations count="2">
    <dataValidation allowBlank="1" showInputMessage="1" sqref="AF15:AG15 AA15 AC15 Y15:Z16 AM15 AO15 AF22:AG22 AA22 AC22 Y22:Z23 AM22 AO22 AF36:AG36 AA36 AC36 Y36:Z37 AM36 AO36 AF43:AG43 AA43 AC43 Y43:Z44 AM43 AO43 AF29:AG29 AA29 AC29 Y29:Z30 AM29 AO29"/>
    <dataValidation type="list" allowBlank="1" showInputMessage="1" sqref="J4:AO5">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1" max="16383" man="1"/>
    <brk id="121" min="2" max="40" man="1"/>
    <brk id="155"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7"/>
  <sheetViews>
    <sheetView view="pageLayout" zoomScaleNormal="120" zoomScaleSheetLayoutView="120" workbookViewId="0">
      <selection activeCell="C7" sqref="C7"/>
    </sheetView>
  </sheetViews>
  <sheetFormatPr defaultColWidth="9" defaultRowHeight="13.2"/>
  <cols>
    <col min="1" max="1" width="6.109375" style="67" customWidth="1"/>
    <col min="2" max="2" width="22.109375" style="69" customWidth="1"/>
    <col min="3" max="3" width="63.109375" style="84" customWidth="1"/>
    <col min="4" max="16384" width="9" style="69"/>
  </cols>
  <sheetData>
    <row r="2" spans="1:3" s="67" customFormat="1" ht="15" customHeight="1">
      <c r="A2" s="66" t="s">
        <v>67</v>
      </c>
      <c r="B2" s="66" t="s">
        <v>68</v>
      </c>
      <c r="C2" s="82" t="s">
        <v>69</v>
      </c>
    </row>
    <row r="3" spans="1:3" ht="53.25" customHeight="1">
      <c r="A3" s="108" t="s">
        <v>70</v>
      </c>
      <c r="B3" s="68" t="s">
        <v>86</v>
      </c>
      <c r="C3" s="83" t="s">
        <v>104</v>
      </c>
    </row>
    <row r="4" spans="1:3" ht="52.5" customHeight="1">
      <c r="A4" s="108" t="s">
        <v>71</v>
      </c>
      <c r="B4" s="68" t="s">
        <v>186</v>
      </c>
      <c r="C4" s="83" t="s">
        <v>187</v>
      </c>
    </row>
    <row r="5" spans="1:3" ht="75.75" customHeight="1">
      <c r="A5" s="108" t="s">
        <v>107</v>
      </c>
      <c r="B5" s="68" t="s">
        <v>78</v>
      </c>
      <c r="C5" s="121" t="s">
        <v>250</v>
      </c>
    </row>
    <row r="6" spans="1:3" ht="100.5" customHeight="1">
      <c r="A6" s="108" t="s">
        <v>121</v>
      </c>
      <c r="B6" s="68" t="s">
        <v>79</v>
      </c>
      <c r="C6" s="83" t="s">
        <v>188</v>
      </c>
    </row>
    <row r="7" spans="1:3" ht="106.5" customHeight="1">
      <c r="A7" s="108" t="s">
        <v>123</v>
      </c>
      <c r="B7" s="68" t="s">
        <v>124</v>
      </c>
      <c r="C7" s="121" t="s">
        <v>251</v>
      </c>
    </row>
  </sheetData>
  <phoneticPr fontId="15"/>
  <pageMargins left="0.70866141732283472" right="0.1968503937007874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51"/>
  <sheetViews>
    <sheetView view="pageLayout" topLeftCell="A13" zoomScale="80" zoomScaleNormal="100" zoomScaleSheetLayoutView="80" zoomScalePageLayoutView="80" workbookViewId="0">
      <selection activeCell="F4" sqref="F4"/>
    </sheetView>
  </sheetViews>
  <sheetFormatPr defaultColWidth="9" defaultRowHeight="13.2"/>
  <cols>
    <col min="1" max="47" width="2.88671875" style="85" customWidth="1"/>
    <col min="48" max="16384" width="9" style="85"/>
  </cols>
  <sheetData>
    <row r="1" spans="1:42" s="2" customFormat="1" ht="30" customHeight="1">
      <c r="P1" s="3"/>
      <c r="Q1" s="3"/>
      <c r="R1" s="3"/>
      <c r="S1" s="3"/>
      <c r="T1" s="3"/>
      <c r="U1" s="3"/>
      <c r="V1" s="3"/>
      <c r="W1" s="3"/>
      <c r="X1" s="3"/>
      <c r="Y1" s="3"/>
      <c r="AG1" s="4"/>
      <c r="AH1" s="4"/>
      <c r="AI1" s="4"/>
      <c r="AJ1" s="4"/>
      <c r="AK1" s="4"/>
      <c r="AL1" s="4"/>
      <c r="AO1" s="8"/>
      <c r="AP1" s="74"/>
    </row>
    <row r="2" spans="1:42" s="2" customFormat="1" ht="13.5" customHeight="1">
      <c r="P2" s="3"/>
      <c r="Q2" s="3"/>
      <c r="R2" s="3"/>
      <c r="S2" s="3"/>
      <c r="T2" s="3"/>
      <c r="U2" s="3"/>
      <c r="V2" s="3"/>
      <c r="W2" s="3"/>
      <c r="X2" s="3"/>
      <c r="AG2" s="76"/>
      <c r="AH2" s="76"/>
      <c r="AI2" s="76"/>
      <c r="AJ2" s="76"/>
      <c r="AK2" s="76"/>
      <c r="AL2" s="76"/>
      <c r="AO2" s="8"/>
      <c r="AP2" s="74"/>
    </row>
    <row r="3" spans="1:42" s="2" customFormat="1" ht="18" customHeight="1">
      <c r="A3" s="222" t="s">
        <v>41</v>
      </c>
      <c r="B3" s="222"/>
      <c r="C3" s="222"/>
      <c r="D3" s="222"/>
      <c r="E3" s="222"/>
      <c r="F3" s="356" t="s">
        <v>332</v>
      </c>
      <c r="G3" s="211"/>
      <c r="H3" s="211"/>
      <c r="I3" s="211"/>
      <c r="J3" s="211"/>
      <c r="K3" s="211"/>
      <c r="L3" s="211"/>
      <c r="M3" s="211"/>
      <c r="N3" s="211"/>
      <c r="O3" s="211"/>
      <c r="P3" s="211"/>
      <c r="Q3" s="211"/>
      <c r="R3" s="211"/>
      <c r="S3" s="211"/>
      <c r="T3" s="211"/>
      <c r="U3" s="211"/>
      <c r="V3" s="211"/>
      <c r="W3" s="211"/>
      <c r="X3" s="211"/>
      <c r="Y3" s="211"/>
      <c r="Z3" s="211"/>
      <c r="AA3" s="211"/>
      <c r="AB3" s="211"/>
      <c r="AC3" s="211"/>
      <c r="AD3" s="110" t="s">
        <v>163</v>
      </c>
      <c r="AO3" s="8"/>
      <c r="AP3" s="74"/>
    </row>
    <row r="4" spans="1:42" s="2" customFormat="1" ht="13.5" customHeight="1">
      <c r="A4" s="73"/>
      <c r="B4" s="73"/>
      <c r="C4" s="73"/>
      <c r="D4" s="73"/>
      <c r="E4" s="73"/>
      <c r="F4" s="70"/>
      <c r="G4" s="110"/>
      <c r="H4" s="70"/>
      <c r="I4" s="70"/>
      <c r="J4" s="70"/>
      <c r="K4" s="70"/>
      <c r="L4" s="70"/>
      <c r="M4" s="70"/>
      <c r="N4" s="70"/>
      <c r="O4" s="70"/>
      <c r="P4" s="70"/>
      <c r="Q4" s="110"/>
      <c r="R4" s="110"/>
      <c r="S4" s="110"/>
      <c r="T4" s="110"/>
      <c r="U4" s="110"/>
      <c r="V4" s="110"/>
      <c r="W4" s="110"/>
      <c r="X4" s="26"/>
      <c r="Y4" s="3"/>
      <c r="AO4" s="8"/>
      <c r="AP4" s="74"/>
    </row>
    <row r="5" spans="1:42" s="2" customFormat="1" ht="13.5" customHeight="1">
      <c r="A5" s="29" t="s">
        <v>53</v>
      </c>
      <c r="B5" s="29"/>
      <c r="C5" s="29"/>
      <c r="D5" s="29"/>
      <c r="E5" s="29"/>
      <c r="F5" s="71"/>
      <c r="G5" s="111"/>
      <c r="H5" s="71"/>
      <c r="I5" s="71"/>
      <c r="J5" s="71"/>
      <c r="K5" s="71"/>
      <c r="L5" s="71"/>
      <c r="M5" s="71"/>
      <c r="N5" s="71"/>
      <c r="O5" s="71"/>
      <c r="P5" s="71"/>
      <c r="Q5" s="110"/>
      <c r="R5" s="110"/>
      <c r="S5" s="110"/>
      <c r="T5" s="110"/>
      <c r="U5" s="110"/>
      <c r="V5" s="110"/>
      <c r="W5" s="110"/>
      <c r="X5" s="26"/>
      <c r="Y5" s="3"/>
      <c r="AO5" s="8"/>
      <c r="AP5" s="74"/>
    </row>
    <row r="6" spans="1:42" s="2" customFormat="1" ht="20.100000000000001" customHeight="1">
      <c r="A6" s="501" t="s">
        <v>7</v>
      </c>
      <c r="B6" s="501"/>
      <c r="C6" s="501"/>
      <c r="D6" s="501"/>
      <c r="E6" s="501"/>
      <c r="F6" s="501"/>
      <c r="G6" s="501"/>
      <c r="H6" s="501"/>
      <c r="I6" s="501"/>
      <c r="J6" s="501"/>
      <c r="K6" s="341" t="s">
        <v>18</v>
      </c>
      <c r="L6" s="342"/>
      <c r="M6" s="342"/>
      <c r="N6" s="342"/>
      <c r="O6" s="342"/>
      <c r="P6" s="342"/>
      <c r="Q6" s="413" t="s">
        <v>24</v>
      </c>
      <c r="R6" s="423"/>
      <c r="S6" s="423"/>
      <c r="T6" s="423"/>
      <c r="U6" s="423"/>
      <c r="V6" s="423"/>
      <c r="W6" s="423"/>
      <c r="X6" s="423"/>
      <c r="Y6" s="423"/>
      <c r="Z6" s="423"/>
      <c r="AA6" s="423"/>
      <c r="AB6" s="428"/>
      <c r="AC6" s="413" t="s">
        <v>162</v>
      </c>
      <c r="AD6" s="423"/>
      <c r="AE6" s="423"/>
      <c r="AF6" s="423"/>
      <c r="AG6" s="423"/>
      <c r="AH6" s="423"/>
      <c r="AI6" s="423"/>
      <c r="AJ6" s="423"/>
      <c r="AK6" s="423"/>
      <c r="AL6" s="423"/>
      <c r="AM6" s="423"/>
      <c r="AN6" s="428"/>
      <c r="AO6" s="8"/>
      <c r="AP6" s="74"/>
    </row>
    <row r="7" spans="1:42" s="2" customFormat="1" ht="20.100000000000001" customHeight="1" thickBot="1">
      <c r="A7" s="411"/>
      <c r="B7" s="411"/>
      <c r="C7" s="411"/>
      <c r="D7" s="411"/>
      <c r="E7" s="411"/>
      <c r="F7" s="411"/>
      <c r="G7" s="411"/>
      <c r="H7" s="411"/>
      <c r="I7" s="411"/>
      <c r="J7" s="411"/>
      <c r="K7" s="484"/>
      <c r="L7" s="485"/>
      <c r="M7" s="485"/>
      <c r="N7" s="485"/>
      <c r="O7" s="485"/>
      <c r="P7" s="485"/>
      <c r="Q7" s="425"/>
      <c r="R7" s="426"/>
      <c r="S7" s="426"/>
      <c r="T7" s="426"/>
      <c r="U7" s="426"/>
      <c r="V7" s="426"/>
      <c r="W7" s="426"/>
      <c r="X7" s="426"/>
      <c r="Y7" s="426"/>
      <c r="Z7" s="426"/>
      <c r="AA7" s="426"/>
      <c r="AB7" s="430"/>
      <c r="AC7" s="425"/>
      <c r="AD7" s="426"/>
      <c r="AE7" s="426"/>
      <c r="AF7" s="426"/>
      <c r="AG7" s="426"/>
      <c r="AH7" s="426"/>
      <c r="AI7" s="426"/>
      <c r="AJ7" s="426"/>
      <c r="AK7" s="426"/>
      <c r="AL7" s="426"/>
      <c r="AM7" s="426"/>
      <c r="AN7" s="430"/>
      <c r="AO7" s="8"/>
      <c r="AP7" s="74"/>
    </row>
    <row r="8" spans="1:42" s="2" customFormat="1" ht="20.100000000000001" customHeight="1" thickTop="1">
      <c r="A8" s="502" t="s">
        <v>8</v>
      </c>
      <c r="B8" s="475" t="s">
        <v>125</v>
      </c>
      <c r="C8" s="476"/>
      <c r="D8" s="476"/>
      <c r="E8" s="476"/>
      <c r="F8" s="476"/>
      <c r="G8" s="476"/>
      <c r="H8" s="476"/>
      <c r="I8" s="476"/>
      <c r="J8" s="477"/>
      <c r="K8" s="515">
        <v>1000000</v>
      </c>
      <c r="L8" s="516"/>
      <c r="M8" s="516"/>
      <c r="N8" s="516"/>
      <c r="O8" s="516"/>
      <c r="P8" s="517"/>
      <c r="Q8" s="431" t="s">
        <v>221</v>
      </c>
      <c r="R8" s="432"/>
      <c r="S8" s="432"/>
      <c r="T8" s="432"/>
      <c r="U8" s="432"/>
      <c r="V8" s="432"/>
      <c r="W8" s="432"/>
      <c r="X8" s="432"/>
      <c r="Y8" s="432"/>
      <c r="Z8" s="432"/>
      <c r="AA8" s="432"/>
      <c r="AB8" s="433"/>
      <c r="AC8" s="366" t="s">
        <v>222</v>
      </c>
      <c r="AD8" s="367"/>
      <c r="AE8" s="367"/>
      <c r="AF8" s="367"/>
      <c r="AG8" s="367"/>
      <c r="AH8" s="367"/>
      <c r="AI8" s="367"/>
      <c r="AJ8" s="367"/>
      <c r="AK8" s="367"/>
      <c r="AL8" s="367"/>
      <c r="AM8" s="367"/>
      <c r="AN8" s="368"/>
      <c r="AO8" s="8"/>
      <c r="AP8" s="74"/>
    </row>
    <row r="9" spans="1:42" s="2" customFormat="1" ht="20.100000000000001" customHeight="1">
      <c r="A9" s="502"/>
      <c r="B9" s="344"/>
      <c r="C9" s="461"/>
      <c r="D9" s="461"/>
      <c r="E9" s="461"/>
      <c r="F9" s="461"/>
      <c r="G9" s="461"/>
      <c r="H9" s="461"/>
      <c r="I9" s="461"/>
      <c r="J9" s="462"/>
      <c r="K9" s="518"/>
      <c r="L9" s="519"/>
      <c r="M9" s="519"/>
      <c r="N9" s="519"/>
      <c r="O9" s="519"/>
      <c r="P9" s="520"/>
      <c r="Q9" s="434"/>
      <c r="R9" s="435"/>
      <c r="S9" s="435"/>
      <c r="T9" s="435"/>
      <c r="U9" s="435"/>
      <c r="V9" s="435"/>
      <c r="W9" s="435"/>
      <c r="X9" s="435"/>
      <c r="Y9" s="435"/>
      <c r="Z9" s="435"/>
      <c r="AA9" s="435"/>
      <c r="AB9" s="436"/>
      <c r="AC9" s="369"/>
      <c r="AD9" s="370"/>
      <c r="AE9" s="370"/>
      <c r="AF9" s="370"/>
      <c r="AG9" s="370"/>
      <c r="AH9" s="370"/>
      <c r="AI9" s="370"/>
      <c r="AJ9" s="370"/>
      <c r="AK9" s="370"/>
      <c r="AL9" s="370"/>
      <c r="AM9" s="370"/>
      <c r="AN9" s="371"/>
      <c r="AO9" s="8"/>
      <c r="AP9" s="74"/>
    </row>
    <row r="10" spans="1:42" s="2" customFormat="1" ht="20.100000000000001" customHeight="1">
      <c r="A10" s="503"/>
      <c r="B10" s="478"/>
      <c r="C10" s="479"/>
      <c r="D10" s="479"/>
      <c r="E10" s="479"/>
      <c r="F10" s="479"/>
      <c r="G10" s="479"/>
      <c r="H10" s="479"/>
      <c r="I10" s="479"/>
      <c r="J10" s="480"/>
      <c r="K10" s="521"/>
      <c r="L10" s="522"/>
      <c r="M10" s="522"/>
      <c r="N10" s="522"/>
      <c r="O10" s="522"/>
      <c r="P10" s="523"/>
      <c r="Q10" s="437"/>
      <c r="R10" s="438"/>
      <c r="S10" s="438"/>
      <c r="T10" s="438"/>
      <c r="U10" s="438"/>
      <c r="V10" s="438"/>
      <c r="W10" s="438"/>
      <c r="X10" s="438"/>
      <c r="Y10" s="438"/>
      <c r="Z10" s="438"/>
      <c r="AA10" s="438"/>
      <c r="AB10" s="439"/>
      <c r="AC10" s="372"/>
      <c r="AD10" s="373"/>
      <c r="AE10" s="373"/>
      <c r="AF10" s="373"/>
      <c r="AG10" s="373"/>
      <c r="AH10" s="373"/>
      <c r="AI10" s="373"/>
      <c r="AJ10" s="373"/>
      <c r="AK10" s="373"/>
      <c r="AL10" s="373"/>
      <c r="AM10" s="373"/>
      <c r="AN10" s="374"/>
      <c r="AO10" s="8"/>
      <c r="AP10" s="74"/>
    </row>
    <row r="11" spans="1:42" s="2" customFormat="1" ht="20.100000000000001" customHeight="1">
      <c r="A11" s="503"/>
      <c r="B11" s="320" t="s">
        <v>49</v>
      </c>
      <c r="C11" s="321"/>
      <c r="D11" s="321"/>
      <c r="E11" s="321"/>
      <c r="F11" s="321"/>
      <c r="G11" s="321"/>
      <c r="H11" s="321"/>
      <c r="I11" s="321"/>
      <c r="J11" s="322"/>
      <c r="K11" s="487">
        <f>SUM(K8:P10)</f>
        <v>1000000</v>
      </c>
      <c r="L11" s="488"/>
      <c r="M11" s="488"/>
      <c r="N11" s="488"/>
      <c r="O11" s="488"/>
      <c r="P11" s="488"/>
      <c r="Q11" s="440"/>
      <c r="R11" s="441"/>
      <c r="S11" s="441"/>
      <c r="T11" s="441"/>
      <c r="U11" s="441"/>
      <c r="V11" s="441"/>
      <c r="W11" s="441"/>
      <c r="X11" s="441"/>
      <c r="Y11" s="441"/>
      <c r="Z11" s="441"/>
      <c r="AA11" s="441"/>
      <c r="AB11" s="442"/>
      <c r="AC11" s="375"/>
      <c r="AD11" s="376"/>
      <c r="AE11" s="376"/>
      <c r="AF11" s="376"/>
      <c r="AG11" s="376"/>
      <c r="AH11" s="376"/>
      <c r="AI11" s="376"/>
      <c r="AJ11" s="376"/>
      <c r="AK11" s="376"/>
      <c r="AL11" s="376"/>
      <c r="AM11" s="376"/>
      <c r="AN11" s="377"/>
      <c r="AO11" s="8"/>
      <c r="AP11" s="74"/>
    </row>
    <row r="12" spans="1:42" s="2" customFormat="1" ht="20.100000000000001" customHeight="1">
      <c r="A12" s="503"/>
      <c r="B12" s="332"/>
      <c r="C12" s="333"/>
      <c r="D12" s="333"/>
      <c r="E12" s="333"/>
      <c r="F12" s="333"/>
      <c r="G12" s="333"/>
      <c r="H12" s="333"/>
      <c r="I12" s="333"/>
      <c r="J12" s="334"/>
      <c r="K12" s="487"/>
      <c r="L12" s="488"/>
      <c r="M12" s="488"/>
      <c r="N12" s="488"/>
      <c r="O12" s="488"/>
      <c r="P12" s="488"/>
      <c r="Q12" s="443"/>
      <c r="R12" s="211"/>
      <c r="S12" s="211"/>
      <c r="T12" s="211"/>
      <c r="U12" s="211"/>
      <c r="V12" s="211"/>
      <c r="W12" s="211"/>
      <c r="X12" s="211"/>
      <c r="Y12" s="211"/>
      <c r="Z12" s="211"/>
      <c r="AA12" s="211"/>
      <c r="AB12" s="444"/>
      <c r="AC12" s="378"/>
      <c r="AD12" s="379"/>
      <c r="AE12" s="379"/>
      <c r="AF12" s="379"/>
      <c r="AG12" s="379"/>
      <c r="AH12" s="379"/>
      <c r="AI12" s="379"/>
      <c r="AJ12" s="379"/>
      <c r="AK12" s="379"/>
      <c r="AL12" s="379"/>
      <c r="AM12" s="379"/>
      <c r="AN12" s="380"/>
      <c r="AO12" s="8"/>
      <c r="AP12" s="74"/>
    </row>
    <row r="13" spans="1:42" s="2" customFormat="1" ht="20.100000000000001" customHeight="1">
      <c r="A13" s="503"/>
      <c r="B13" s="323"/>
      <c r="C13" s="324"/>
      <c r="D13" s="324"/>
      <c r="E13" s="324"/>
      <c r="F13" s="324"/>
      <c r="G13" s="324"/>
      <c r="H13" s="324"/>
      <c r="I13" s="324"/>
      <c r="J13" s="325"/>
      <c r="K13" s="487"/>
      <c r="L13" s="488"/>
      <c r="M13" s="488"/>
      <c r="N13" s="488"/>
      <c r="O13" s="488"/>
      <c r="P13" s="488"/>
      <c r="Q13" s="443"/>
      <c r="R13" s="211"/>
      <c r="S13" s="211"/>
      <c r="T13" s="211"/>
      <c r="U13" s="211"/>
      <c r="V13" s="211"/>
      <c r="W13" s="211"/>
      <c r="X13" s="211"/>
      <c r="Y13" s="211"/>
      <c r="Z13" s="211"/>
      <c r="AA13" s="211"/>
      <c r="AB13" s="444"/>
      <c r="AC13" s="378"/>
      <c r="AD13" s="379"/>
      <c r="AE13" s="379"/>
      <c r="AF13" s="379"/>
      <c r="AG13" s="379"/>
      <c r="AH13" s="379"/>
      <c r="AI13" s="379"/>
      <c r="AJ13" s="379"/>
      <c r="AK13" s="379"/>
      <c r="AL13" s="379"/>
      <c r="AM13" s="379"/>
      <c r="AN13" s="380"/>
      <c r="AO13" s="8"/>
      <c r="AP13" s="74"/>
    </row>
    <row r="14" spans="1:42" s="2" customFormat="1" ht="20.100000000000001" customHeight="1">
      <c r="A14" s="503"/>
      <c r="B14" s="413" t="s">
        <v>14</v>
      </c>
      <c r="C14" s="414"/>
      <c r="D14" s="414"/>
      <c r="E14" s="414"/>
      <c r="F14" s="414"/>
      <c r="G14" s="414"/>
      <c r="H14" s="414"/>
      <c r="I14" s="414"/>
      <c r="J14" s="415"/>
      <c r="K14" s="487">
        <f>K23-K11-K20</f>
        <v>30001000</v>
      </c>
      <c r="L14" s="488"/>
      <c r="M14" s="488"/>
      <c r="N14" s="488"/>
      <c r="O14" s="488"/>
      <c r="P14" s="488"/>
      <c r="Q14" s="445" t="s">
        <v>328</v>
      </c>
      <c r="R14" s="446"/>
      <c r="S14" s="446"/>
      <c r="T14" s="446"/>
      <c r="U14" s="446"/>
      <c r="V14" s="446"/>
      <c r="W14" s="446"/>
      <c r="X14" s="446"/>
      <c r="Y14" s="446"/>
      <c r="Z14" s="446"/>
      <c r="AA14" s="446"/>
      <c r="AB14" s="447"/>
      <c r="AC14" s="375"/>
      <c r="AD14" s="376"/>
      <c r="AE14" s="376"/>
      <c r="AF14" s="376"/>
      <c r="AG14" s="376"/>
      <c r="AH14" s="376"/>
      <c r="AI14" s="376"/>
      <c r="AJ14" s="376"/>
      <c r="AK14" s="376"/>
      <c r="AL14" s="376"/>
      <c r="AM14" s="376"/>
      <c r="AN14" s="377"/>
      <c r="AO14" s="8"/>
      <c r="AP14" s="74"/>
    </row>
    <row r="15" spans="1:42" s="2" customFormat="1" ht="20.100000000000001" customHeight="1">
      <c r="A15" s="503"/>
      <c r="B15" s="460"/>
      <c r="C15" s="461"/>
      <c r="D15" s="461"/>
      <c r="E15" s="461"/>
      <c r="F15" s="461"/>
      <c r="G15" s="461"/>
      <c r="H15" s="461"/>
      <c r="I15" s="461"/>
      <c r="J15" s="462"/>
      <c r="K15" s="487"/>
      <c r="L15" s="488"/>
      <c r="M15" s="488"/>
      <c r="N15" s="488"/>
      <c r="O15" s="488"/>
      <c r="P15" s="488"/>
      <c r="Q15" s="448"/>
      <c r="R15" s="449"/>
      <c r="S15" s="449"/>
      <c r="T15" s="449"/>
      <c r="U15" s="449"/>
      <c r="V15" s="449"/>
      <c r="W15" s="449"/>
      <c r="X15" s="449"/>
      <c r="Y15" s="449"/>
      <c r="Z15" s="449"/>
      <c r="AA15" s="449"/>
      <c r="AB15" s="450"/>
      <c r="AC15" s="378"/>
      <c r="AD15" s="379"/>
      <c r="AE15" s="379"/>
      <c r="AF15" s="379"/>
      <c r="AG15" s="379"/>
      <c r="AH15" s="379"/>
      <c r="AI15" s="379"/>
      <c r="AJ15" s="379"/>
      <c r="AK15" s="379"/>
      <c r="AL15" s="379"/>
      <c r="AM15" s="379"/>
      <c r="AN15" s="380"/>
      <c r="AO15" s="8"/>
      <c r="AP15" s="74"/>
    </row>
    <row r="16" spans="1:42" s="2" customFormat="1" ht="20.100000000000001" customHeight="1">
      <c r="A16" s="503"/>
      <c r="B16" s="416"/>
      <c r="C16" s="417"/>
      <c r="D16" s="417"/>
      <c r="E16" s="417"/>
      <c r="F16" s="417"/>
      <c r="G16" s="417"/>
      <c r="H16" s="417"/>
      <c r="I16" s="417"/>
      <c r="J16" s="418"/>
      <c r="K16" s="487"/>
      <c r="L16" s="488"/>
      <c r="M16" s="488"/>
      <c r="N16" s="488"/>
      <c r="O16" s="488"/>
      <c r="P16" s="488"/>
      <c r="Q16" s="448"/>
      <c r="R16" s="449"/>
      <c r="S16" s="449"/>
      <c r="T16" s="449"/>
      <c r="U16" s="449"/>
      <c r="V16" s="449"/>
      <c r="W16" s="449"/>
      <c r="X16" s="449"/>
      <c r="Y16" s="449"/>
      <c r="Z16" s="449"/>
      <c r="AA16" s="449"/>
      <c r="AB16" s="450"/>
      <c r="AC16" s="378"/>
      <c r="AD16" s="379"/>
      <c r="AE16" s="379"/>
      <c r="AF16" s="379"/>
      <c r="AG16" s="379"/>
      <c r="AH16" s="379"/>
      <c r="AI16" s="379"/>
      <c r="AJ16" s="379"/>
      <c r="AK16" s="379"/>
      <c r="AL16" s="379"/>
      <c r="AM16" s="379"/>
      <c r="AN16" s="380"/>
      <c r="AO16" s="8"/>
      <c r="AP16" s="74"/>
    </row>
    <row r="17" spans="1:46" s="2" customFormat="1" ht="20.100000000000001" customHeight="1">
      <c r="A17" s="503"/>
      <c r="B17" s="413" t="s">
        <v>108</v>
      </c>
      <c r="C17" s="414"/>
      <c r="D17" s="414"/>
      <c r="E17" s="414"/>
      <c r="F17" s="414"/>
      <c r="G17" s="414"/>
      <c r="H17" s="414"/>
      <c r="I17" s="414"/>
      <c r="J17" s="415"/>
      <c r="K17" s="487">
        <f>K14</f>
        <v>30001000</v>
      </c>
      <c r="L17" s="488"/>
      <c r="M17" s="488"/>
      <c r="N17" s="488"/>
      <c r="O17" s="488"/>
      <c r="P17" s="488"/>
      <c r="Q17" s="451"/>
      <c r="R17" s="452"/>
      <c r="S17" s="452"/>
      <c r="T17" s="452"/>
      <c r="U17" s="452"/>
      <c r="V17" s="452"/>
      <c r="W17" s="452"/>
      <c r="X17" s="452"/>
      <c r="Y17" s="452"/>
      <c r="Z17" s="452"/>
      <c r="AA17" s="452"/>
      <c r="AB17" s="453"/>
      <c r="AC17" s="381"/>
      <c r="AD17" s="382"/>
      <c r="AE17" s="382"/>
      <c r="AF17" s="382"/>
      <c r="AG17" s="382"/>
      <c r="AH17" s="382"/>
      <c r="AI17" s="382"/>
      <c r="AJ17" s="382"/>
      <c r="AK17" s="382"/>
      <c r="AL17" s="382"/>
      <c r="AM17" s="382"/>
      <c r="AN17" s="383"/>
      <c r="AO17" s="8"/>
      <c r="AP17" s="104"/>
    </row>
    <row r="18" spans="1:46" s="2" customFormat="1" ht="20.100000000000001" customHeight="1">
      <c r="A18" s="503"/>
      <c r="B18" s="460"/>
      <c r="C18" s="461"/>
      <c r="D18" s="461"/>
      <c r="E18" s="461"/>
      <c r="F18" s="461"/>
      <c r="G18" s="461"/>
      <c r="H18" s="461"/>
      <c r="I18" s="461"/>
      <c r="J18" s="462"/>
      <c r="K18" s="487"/>
      <c r="L18" s="488"/>
      <c r="M18" s="488"/>
      <c r="N18" s="488"/>
      <c r="O18" s="488"/>
      <c r="P18" s="488"/>
      <c r="Q18" s="454"/>
      <c r="R18" s="455"/>
      <c r="S18" s="455"/>
      <c r="T18" s="455"/>
      <c r="U18" s="455"/>
      <c r="V18" s="455"/>
      <c r="W18" s="455"/>
      <c r="X18" s="455"/>
      <c r="Y18" s="455"/>
      <c r="Z18" s="455"/>
      <c r="AA18" s="455"/>
      <c r="AB18" s="456"/>
      <c r="AC18" s="384"/>
      <c r="AD18" s="385"/>
      <c r="AE18" s="385"/>
      <c r="AF18" s="385"/>
      <c r="AG18" s="385"/>
      <c r="AH18" s="385"/>
      <c r="AI18" s="385"/>
      <c r="AJ18" s="385"/>
      <c r="AK18" s="385"/>
      <c r="AL18" s="385"/>
      <c r="AM18" s="385"/>
      <c r="AN18" s="386"/>
      <c r="AO18" s="8"/>
      <c r="AP18" s="104"/>
    </row>
    <row r="19" spans="1:46" s="2" customFormat="1" ht="20.100000000000001" customHeight="1">
      <c r="A19" s="503"/>
      <c r="B19" s="416"/>
      <c r="C19" s="417"/>
      <c r="D19" s="417"/>
      <c r="E19" s="417"/>
      <c r="F19" s="417"/>
      <c r="G19" s="417"/>
      <c r="H19" s="417"/>
      <c r="I19" s="417"/>
      <c r="J19" s="418"/>
      <c r="K19" s="487"/>
      <c r="L19" s="488"/>
      <c r="M19" s="488"/>
      <c r="N19" s="488"/>
      <c r="O19" s="488"/>
      <c r="P19" s="488"/>
      <c r="Q19" s="457"/>
      <c r="R19" s="458"/>
      <c r="S19" s="458"/>
      <c r="T19" s="458"/>
      <c r="U19" s="458"/>
      <c r="V19" s="458"/>
      <c r="W19" s="458"/>
      <c r="X19" s="458"/>
      <c r="Y19" s="458"/>
      <c r="Z19" s="458"/>
      <c r="AA19" s="458"/>
      <c r="AB19" s="459"/>
      <c r="AC19" s="387"/>
      <c r="AD19" s="388"/>
      <c r="AE19" s="388"/>
      <c r="AF19" s="388"/>
      <c r="AG19" s="388"/>
      <c r="AH19" s="388"/>
      <c r="AI19" s="388"/>
      <c r="AJ19" s="388"/>
      <c r="AK19" s="388"/>
      <c r="AL19" s="388"/>
      <c r="AM19" s="388"/>
      <c r="AN19" s="389"/>
      <c r="AO19" s="8"/>
      <c r="AP19" s="104"/>
    </row>
    <row r="20" spans="1:46" s="2" customFormat="1" ht="20.100000000000001" customHeight="1">
      <c r="A20" s="503"/>
      <c r="B20" s="341" t="s">
        <v>50</v>
      </c>
      <c r="C20" s="342"/>
      <c r="D20" s="342"/>
      <c r="E20" s="342"/>
      <c r="F20" s="342"/>
      <c r="G20" s="342"/>
      <c r="H20" s="342"/>
      <c r="I20" s="342"/>
      <c r="J20" s="343"/>
      <c r="K20" s="487">
        <f>X47</f>
        <v>29801000</v>
      </c>
      <c r="L20" s="488"/>
      <c r="M20" s="488"/>
      <c r="N20" s="488"/>
      <c r="O20" s="488"/>
      <c r="P20" s="488"/>
      <c r="Q20" s="440"/>
      <c r="R20" s="441"/>
      <c r="S20" s="441"/>
      <c r="T20" s="441"/>
      <c r="U20" s="441"/>
      <c r="V20" s="441"/>
      <c r="W20" s="441"/>
      <c r="X20" s="441"/>
      <c r="Y20" s="441"/>
      <c r="Z20" s="441"/>
      <c r="AA20" s="441"/>
      <c r="AB20" s="442"/>
      <c r="AC20" s="375"/>
      <c r="AD20" s="376"/>
      <c r="AE20" s="376"/>
      <c r="AF20" s="376"/>
      <c r="AG20" s="376"/>
      <c r="AH20" s="376"/>
      <c r="AI20" s="376"/>
      <c r="AJ20" s="376"/>
      <c r="AK20" s="376"/>
      <c r="AL20" s="376"/>
      <c r="AM20" s="376"/>
      <c r="AN20" s="377"/>
      <c r="AO20" s="8"/>
      <c r="AP20" s="74"/>
    </row>
    <row r="21" spans="1:46" s="2" customFormat="1" ht="20.100000000000001" customHeight="1">
      <c r="A21" s="504"/>
      <c r="B21" s="344"/>
      <c r="C21" s="345"/>
      <c r="D21" s="345"/>
      <c r="E21" s="345"/>
      <c r="F21" s="345"/>
      <c r="G21" s="345"/>
      <c r="H21" s="345"/>
      <c r="I21" s="345"/>
      <c r="J21" s="346"/>
      <c r="K21" s="487"/>
      <c r="L21" s="488"/>
      <c r="M21" s="488"/>
      <c r="N21" s="488"/>
      <c r="O21" s="488"/>
      <c r="P21" s="488"/>
      <c r="Q21" s="443"/>
      <c r="R21" s="211"/>
      <c r="S21" s="211"/>
      <c r="T21" s="211"/>
      <c r="U21" s="211"/>
      <c r="V21" s="211"/>
      <c r="W21" s="211"/>
      <c r="X21" s="211"/>
      <c r="Y21" s="211"/>
      <c r="Z21" s="211"/>
      <c r="AA21" s="211"/>
      <c r="AB21" s="444"/>
      <c r="AC21" s="378"/>
      <c r="AD21" s="379"/>
      <c r="AE21" s="379"/>
      <c r="AF21" s="379"/>
      <c r="AG21" s="379"/>
      <c r="AH21" s="379"/>
      <c r="AI21" s="379"/>
      <c r="AJ21" s="379"/>
      <c r="AK21" s="379"/>
      <c r="AL21" s="379"/>
      <c r="AM21" s="379"/>
      <c r="AN21" s="380"/>
      <c r="AO21" s="8"/>
      <c r="AP21" s="74"/>
    </row>
    <row r="22" spans="1:46" s="2" customFormat="1" ht="20.100000000000001" customHeight="1" thickBot="1">
      <c r="A22" s="504"/>
      <c r="B22" s="484"/>
      <c r="C22" s="485"/>
      <c r="D22" s="485"/>
      <c r="E22" s="485"/>
      <c r="F22" s="485"/>
      <c r="G22" s="485"/>
      <c r="H22" s="485"/>
      <c r="I22" s="485"/>
      <c r="J22" s="486"/>
      <c r="K22" s="524"/>
      <c r="L22" s="525"/>
      <c r="M22" s="525"/>
      <c r="N22" s="525"/>
      <c r="O22" s="525"/>
      <c r="P22" s="525"/>
      <c r="Q22" s="443"/>
      <c r="R22" s="211"/>
      <c r="S22" s="211"/>
      <c r="T22" s="211"/>
      <c r="U22" s="211"/>
      <c r="V22" s="211"/>
      <c r="W22" s="211"/>
      <c r="X22" s="211"/>
      <c r="Y22" s="211"/>
      <c r="Z22" s="211"/>
      <c r="AA22" s="211"/>
      <c r="AB22" s="444"/>
      <c r="AC22" s="378"/>
      <c r="AD22" s="379"/>
      <c r="AE22" s="379"/>
      <c r="AF22" s="379"/>
      <c r="AG22" s="379"/>
      <c r="AH22" s="379"/>
      <c r="AI22" s="379"/>
      <c r="AJ22" s="379"/>
      <c r="AK22" s="379"/>
      <c r="AL22" s="379"/>
      <c r="AM22" s="379"/>
      <c r="AN22" s="380"/>
      <c r="AO22" s="8"/>
      <c r="AP22" s="74"/>
    </row>
    <row r="23" spans="1:46" s="2" customFormat="1" ht="20.100000000000001" customHeight="1" thickTop="1">
      <c r="A23" s="511" t="s">
        <v>25</v>
      </c>
      <c r="B23" s="512"/>
      <c r="C23" s="512"/>
      <c r="D23" s="512"/>
      <c r="E23" s="512"/>
      <c r="F23" s="512"/>
      <c r="G23" s="512"/>
      <c r="H23" s="512"/>
      <c r="I23" s="512"/>
      <c r="J23" s="512"/>
      <c r="K23" s="526">
        <f>K47</f>
        <v>60802000</v>
      </c>
      <c r="L23" s="527"/>
      <c r="M23" s="527"/>
      <c r="N23" s="527"/>
      <c r="O23" s="527"/>
      <c r="P23" s="527"/>
      <c r="Q23" s="357"/>
      <c r="R23" s="358"/>
      <c r="S23" s="358"/>
      <c r="T23" s="358"/>
      <c r="U23" s="358"/>
      <c r="V23" s="358"/>
      <c r="W23" s="358"/>
      <c r="X23" s="358"/>
      <c r="Y23" s="358"/>
      <c r="Z23" s="358"/>
      <c r="AA23" s="358"/>
      <c r="AB23" s="359"/>
      <c r="AC23" s="390"/>
      <c r="AD23" s="391"/>
      <c r="AE23" s="391"/>
      <c r="AF23" s="391"/>
      <c r="AG23" s="391"/>
      <c r="AH23" s="391"/>
      <c r="AI23" s="391"/>
      <c r="AJ23" s="391"/>
      <c r="AK23" s="391"/>
      <c r="AL23" s="391"/>
      <c r="AM23" s="391"/>
      <c r="AN23" s="392"/>
      <c r="AO23" s="8"/>
      <c r="AP23" s="74"/>
    </row>
    <row r="24" spans="1:46" s="2" customFormat="1" ht="20.100000000000001" customHeight="1">
      <c r="A24" s="513"/>
      <c r="B24" s="514"/>
      <c r="C24" s="514"/>
      <c r="D24" s="514"/>
      <c r="E24" s="514"/>
      <c r="F24" s="514"/>
      <c r="G24" s="514"/>
      <c r="H24" s="514"/>
      <c r="I24" s="514"/>
      <c r="J24" s="514"/>
      <c r="K24" s="528"/>
      <c r="L24" s="529"/>
      <c r="M24" s="529"/>
      <c r="N24" s="529"/>
      <c r="O24" s="529"/>
      <c r="P24" s="529"/>
      <c r="Q24" s="360"/>
      <c r="R24" s="361"/>
      <c r="S24" s="361"/>
      <c r="T24" s="361"/>
      <c r="U24" s="361"/>
      <c r="V24" s="361"/>
      <c r="W24" s="361"/>
      <c r="X24" s="361"/>
      <c r="Y24" s="361"/>
      <c r="Z24" s="361"/>
      <c r="AA24" s="361"/>
      <c r="AB24" s="362"/>
      <c r="AC24" s="393"/>
      <c r="AD24" s="394"/>
      <c r="AE24" s="394"/>
      <c r="AF24" s="394"/>
      <c r="AG24" s="394"/>
      <c r="AH24" s="394"/>
      <c r="AI24" s="394"/>
      <c r="AJ24" s="394"/>
      <c r="AK24" s="394"/>
      <c r="AL24" s="394"/>
      <c r="AM24" s="394"/>
      <c r="AN24" s="395"/>
      <c r="AO24" s="8"/>
      <c r="AP24" s="74"/>
    </row>
    <row r="25" spans="1:46" s="2" customFormat="1" ht="20.100000000000001" customHeight="1">
      <c r="A25" s="501"/>
      <c r="B25" s="501"/>
      <c r="C25" s="501"/>
      <c r="D25" s="501"/>
      <c r="E25" s="501"/>
      <c r="F25" s="501"/>
      <c r="G25" s="501"/>
      <c r="H25" s="501"/>
      <c r="I25" s="501"/>
      <c r="J25" s="501"/>
      <c r="K25" s="530"/>
      <c r="L25" s="531"/>
      <c r="M25" s="531"/>
      <c r="N25" s="531"/>
      <c r="O25" s="531"/>
      <c r="P25" s="531"/>
      <c r="Q25" s="363"/>
      <c r="R25" s="364"/>
      <c r="S25" s="364"/>
      <c r="T25" s="364"/>
      <c r="U25" s="364"/>
      <c r="V25" s="364"/>
      <c r="W25" s="364"/>
      <c r="X25" s="364"/>
      <c r="Y25" s="364"/>
      <c r="Z25" s="364"/>
      <c r="AA25" s="364"/>
      <c r="AB25" s="365"/>
      <c r="AC25" s="396"/>
      <c r="AD25" s="397"/>
      <c r="AE25" s="397"/>
      <c r="AF25" s="397"/>
      <c r="AG25" s="397"/>
      <c r="AH25" s="397"/>
      <c r="AI25" s="397"/>
      <c r="AJ25" s="397"/>
      <c r="AK25" s="397"/>
      <c r="AL25" s="397"/>
      <c r="AM25" s="397"/>
      <c r="AN25" s="398"/>
      <c r="AO25" s="8"/>
      <c r="AP25" s="74"/>
    </row>
    <row r="26" spans="1:46" s="2" customFormat="1" ht="13.5" customHeight="1">
      <c r="A26" s="75"/>
      <c r="B26" s="75"/>
      <c r="C26" s="75"/>
      <c r="D26" s="75"/>
      <c r="E26" s="75"/>
      <c r="F26" s="75"/>
      <c r="G26" s="109"/>
      <c r="H26" s="75"/>
      <c r="I26" s="75"/>
      <c r="J26" s="75"/>
      <c r="K26" s="14"/>
      <c r="L26" s="14"/>
      <c r="M26" s="14"/>
      <c r="N26" s="14"/>
      <c r="O26" s="14"/>
      <c r="P26" s="14"/>
      <c r="Q26" s="14"/>
      <c r="R26" s="14"/>
      <c r="S26" s="14"/>
      <c r="T26" s="14"/>
      <c r="U26" s="14"/>
      <c r="V26" s="14"/>
      <c r="W26" s="14"/>
      <c r="X26" s="14"/>
      <c r="Y26" s="14"/>
      <c r="Z26" s="19"/>
      <c r="AA26" s="19"/>
      <c r="AB26" s="19"/>
      <c r="AC26" s="19"/>
      <c r="AD26" s="19"/>
      <c r="AE26" s="20"/>
      <c r="AF26" s="20"/>
      <c r="AG26" s="75"/>
      <c r="AH26" s="75"/>
      <c r="AI26" s="75"/>
      <c r="AJ26" s="75"/>
      <c r="AK26" s="75"/>
      <c r="AL26" s="75"/>
      <c r="AM26" s="75"/>
      <c r="AN26" s="75"/>
      <c r="AO26" s="8"/>
      <c r="AP26" s="74"/>
    </row>
    <row r="27" spans="1:46" s="2" customFormat="1" ht="13.5" customHeight="1">
      <c r="A27" s="75"/>
      <c r="B27" s="75"/>
      <c r="C27" s="75"/>
      <c r="D27" s="75"/>
      <c r="E27" s="75"/>
      <c r="F27" s="75"/>
      <c r="G27" s="109"/>
      <c r="H27" s="75"/>
      <c r="I27" s="75"/>
      <c r="J27" s="75"/>
      <c r="K27" s="14"/>
      <c r="L27" s="14"/>
      <c r="M27" s="14"/>
      <c r="N27" s="14"/>
      <c r="O27" s="14"/>
      <c r="P27" s="14"/>
      <c r="Q27" s="14"/>
      <c r="R27" s="14"/>
      <c r="S27" s="14"/>
      <c r="T27" s="14"/>
      <c r="U27" s="14"/>
      <c r="V27" s="14"/>
      <c r="W27" s="14"/>
      <c r="X27" s="14"/>
      <c r="Y27" s="14"/>
      <c r="Z27" s="19"/>
      <c r="AA27" s="19"/>
      <c r="AB27" s="19"/>
      <c r="AC27" s="19"/>
      <c r="AD27" s="19"/>
      <c r="AE27" s="20"/>
      <c r="AF27" s="20"/>
      <c r="AG27" s="75"/>
      <c r="AH27" s="75"/>
      <c r="AI27" s="75"/>
      <c r="AJ27" s="75"/>
      <c r="AK27" s="75"/>
      <c r="AL27" s="75"/>
      <c r="AM27" s="75"/>
      <c r="AN27" s="75"/>
      <c r="AO27" s="8"/>
      <c r="AP27" s="74"/>
    </row>
    <row r="28" spans="1:46" s="2" customFormat="1" ht="13.5" customHeight="1">
      <c r="A28" s="2" t="s">
        <v>161</v>
      </c>
      <c r="AO28" s="8"/>
      <c r="AP28" s="74"/>
    </row>
    <row r="29" spans="1:46" s="2" customFormat="1" ht="13.5" customHeight="1">
      <c r="A29" s="413" t="s">
        <v>7</v>
      </c>
      <c r="B29" s="414"/>
      <c r="C29" s="414"/>
      <c r="D29" s="414"/>
      <c r="E29" s="414"/>
      <c r="F29" s="414"/>
      <c r="G29" s="414"/>
      <c r="H29" s="414"/>
      <c r="I29" s="414"/>
      <c r="J29" s="415"/>
      <c r="K29" s="413" t="s">
        <v>11</v>
      </c>
      <c r="L29" s="414"/>
      <c r="M29" s="414"/>
      <c r="N29" s="414"/>
      <c r="O29" s="414"/>
      <c r="P29" s="415"/>
      <c r="Q29" s="414" t="s">
        <v>35</v>
      </c>
      <c r="R29" s="423"/>
      <c r="S29" s="423"/>
      <c r="T29" s="423"/>
      <c r="U29" s="423"/>
      <c r="V29" s="423"/>
      <c r="W29" s="423"/>
      <c r="X29" s="423"/>
      <c r="Y29" s="423"/>
      <c r="Z29" s="423"/>
      <c r="AA29" s="423"/>
      <c r="AB29" s="423"/>
      <c r="AC29" s="423"/>
      <c r="AD29" s="423"/>
      <c r="AE29" s="423"/>
      <c r="AF29" s="423"/>
      <c r="AG29" s="423"/>
      <c r="AH29" s="423"/>
      <c r="AI29" s="428"/>
      <c r="AJ29" s="413" t="s">
        <v>40</v>
      </c>
      <c r="AK29" s="414"/>
      <c r="AL29" s="414"/>
      <c r="AM29" s="414"/>
      <c r="AN29" s="415"/>
      <c r="AO29" s="8"/>
      <c r="AP29" s="74"/>
    </row>
    <row r="30" spans="1:46" s="2" customFormat="1" ht="13.5" customHeight="1" thickBot="1">
      <c r="A30" s="460"/>
      <c r="B30" s="461"/>
      <c r="C30" s="461"/>
      <c r="D30" s="461"/>
      <c r="E30" s="461"/>
      <c r="F30" s="461"/>
      <c r="G30" s="461"/>
      <c r="H30" s="461"/>
      <c r="I30" s="461"/>
      <c r="J30" s="462"/>
      <c r="K30" s="460"/>
      <c r="L30" s="461"/>
      <c r="M30" s="461"/>
      <c r="N30" s="461"/>
      <c r="O30" s="461"/>
      <c r="P30" s="462"/>
      <c r="Q30" s="212"/>
      <c r="R30" s="212"/>
      <c r="S30" s="212"/>
      <c r="T30" s="212"/>
      <c r="U30" s="212"/>
      <c r="V30" s="212"/>
      <c r="W30" s="212"/>
      <c r="X30" s="212"/>
      <c r="Y30" s="212"/>
      <c r="Z30" s="212"/>
      <c r="AA30" s="212"/>
      <c r="AB30" s="212"/>
      <c r="AC30" s="212"/>
      <c r="AD30" s="212"/>
      <c r="AE30" s="212"/>
      <c r="AF30" s="212"/>
      <c r="AG30" s="212"/>
      <c r="AH30" s="212"/>
      <c r="AI30" s="429"/>
      <c r="AJ30" s="416"/>
      <c r="AK30" s="417"/>
      <c r="AL30" s="417"/>
      <c r="AM30" s="417"/>
      <c r="AN30" s="418"/>
      <c r="AO30" s="8"/>
      <c r="AP30" s="74"/>
    </row>
    <row r="31" spans="1:46" s="2" customFormat="1" ht="18" customHeight="1">
      <c r="A31" s="460"/>
      <c r="B31" s="461"/>
      <c r="C31" s="461"/>
      <c r="D31" s="461"/>
      <c r="E31" s="461"/>
      <c r="F31" s="461"/>
      <c r="G31" s="461"/>
      <c r="H31" s="461"/>
      <c r="I31" s="461"/>
      <c r="J31" s="462"/>
      <c r="K31" s="460"/>
      <c r="L31" s="461"/>
      <c r="M31" s="461"/>
      <c r="N31" s="461"/>
      <c r="O31" s="461"/>
      <c r="P31" s="462"/>
      <c r="Q31" s="341" t="s">
        <v>164</v>
      </c>
      <c r="R31" s="423"/>
      <c r="S31" s="423"/>
      <c r="T31" s="423"/>
      <c r="U31" s="423"/>
      <c r="V31" s="423"/>
      <c r="W31" s="424"/>
      <c r="X31" s="407" t="s">
        <v>157</v>
      </c>
      <c r="Y31" s="408"/>
      <c r="Z31" s="408"/>
      <c r="AA31" s="408"/>
      <c r="AB31" s="408"/>
      <c r="AC31" s="409"/>
      <c r="AD31" s="580" t="s">
        <v>39</v>
      </c>
      <c r="AE31" s="501"/>
      <c r="AF31" s="501"/>
      <c r="AG31" s="501"/>
      <c r="AH31" s="501"/>
      <c r="AI31" s="501"/>
      <c r="AJ31" s="501"/>
      <c r="AK31" s="501"/>
      <c r="AL31" s="501"/>
      <c r="AM31" s="501"/>
      <c r="AN31" s="501"/>
      <c r="AO31" s="313"/>
      <c r="AP31" s="204"/>
      <c r="AQ31" s="204"/>
      <c r="AR31" s="204"/>
      <c r="AS31" s="204"/>
      <c r="AT31" s="204"/>
    </row>
    <row r="32" spans="1:46" s="2" customFormat="1" ht="23.25" customHeight="1" thickBot="1">
      <c r="A32" s="481"/>
      <c r="B32" s="482"/>
      <c r="C32" s="482"/>
      <c r="D32" s="482"/>
      <c r="E32" s="482"/>
      <c r="F32" s="482"/>
      <c r="G32" s="482"/>
      <c r="H32" s="482"/>
      <c r="I32" s="482"/>
      <c r="J32" s="483"/>
      <c r="K32" s="481"/>
      <c r="L32" s="482"/>
      <c r="M32" s="482"/>
      <c r="N32" s="482"/>
      <c r="O32" s="482"/>
      <c r="P32" s="483"/>
      <c r="Q32" s="425"/>
      <c r="R32" s="426"/>
      <c r="S32" s="426"/>
      <c r="T32" s="426"/>
      <c r="U32" s="426"/>
      <c r="V32" s="426"/>
      <c r="W32" s="427"/>
      <c r="X32" s="410"/>
      <c r="Y32" s="411"/>
      <c r="Z32" s="411"/>
      <c r="AA32" s="411"/>
      <c r="AB32" s="411"/>
      <c r="AC32" s="412"/>
      <c r="AD32" s="410"/>
      <c r="AE32" s="411"/>
      <c r="AF32" s="411"/>
      <c r="AG32" s="411"/>
      <c r="AH32" s="411"/>
      <c r="AI32" s="411"/>
      <c r="AJ32" s="411"/>
      <c r="AK32" s="411"/>
      <c r="AL32" s="411"/>
      <c r="AM32" s="411"/>
      <c r="AN32" s="411"/>
      <c r="AO32" s="313"/>
      <c r="AP32" s="204"/>
      <c r="AQ32" s="204"/>
      <c r="AR32" s="204"/>
      <c r="AS32" s="204"/>
      <c r="AT32" s="204"/>
    </row>
    <row r="33" spans="1:46" s="2" customFormat="1" ht="20.100000000000001" customHeight="1" thickTop="1">
      <c r="A33" s="495" t="s">
        <v>51</v>
      </c>
      <c r="B33" s="489" t="s">
        <v>9</v>
      </c>
      <c r="C33" s="490"/>
      <c r="D33" s="490"/>
      <c r="E33" s="490"/>
      <c r="F33" s="490"/>
      <c r="G33" s="490"/>
      <c r="H33" s="490"/>
      <c r="I33" s="490"/>
      <c r="J33" s="491"/>
      <c r="K33" s="404">
        <f>SUM(K35:P44)</f>
        <v>60640000</v>
      </c>
      <c r="L33" s="404"/>
      <c r="M33" s="404"/>
      <c r="N33" s="404"/>
      <c r="O33" s="404"/>
      <c r="P33" s="404"/>
      <c r="Q33" s="419">
        <f>SUM(Q35:W44)</f>
        <v>59440000</v>
      </c>
      <c r="R33" s="419"/>
      <c r="S33" s="419"/>
      <c r="T33" s="419"/>
      <c r="U33" s="419"/>
      <c r="V33" s="419"/>
      <c r="W33" s="420"/>
      <c r="X33" s="471">
        <f>SUM(X35:AC44)</f>
        <v>29720000</v>
      </c>
      <c r="Y33" s="404"/>
      <c r="Z33" s="404"/>
      <c r="AA33" s="404"/>
      <c r="AB33" s="404"/>
      <c r="AC33" s="472"/>
      <c r="AD33" s="403">
        <f>SUM(AD35:AI44)</f>
        <v>29720000</v>
      </c>
      <c r="AE33" s="404"/>
      <c r="AF33" s="404"/>
      <c r="AG33" s="404"/>
      <c r="AH33" s="404"/>
      <c r="AI33" s="404"/>
      <c r="AJ33" s="404">
        <f>SUM(AJ35:AN44)</f>
        <v>1200000</v>
      </c>
      <c r="AK33" s="404"/>
      <c r="AL33" s="404"/>
      <c r="AM33" s="404"/>
      <c r="AN33" s="404"/>
      <c r="AO33" s="463"/>
      <c r="AP33" s="464"/>
      <c r="AQ33" s="464"/>
      <c r="AR33" s="464"/>
      <c r="AS33" s="464"/>
      <c r="AT33" s="466"/>
    </row>
    <row r="34" spans="1:46" s="2" customFormat="1" ht="20.100000000000001" customHeight="1">
      <c r="A34" s="495"/>
      <c r="B34" s="492"/>
      <c r="C34" s="493"/>
      <c r="D34" s="493"/>
      <c r="E34" s="493"/>
      <c r="F34" s="493"/>
      <c r="G34" s="493"/>
      <c r="H34" s="493"/>
      <c r="I34" s="493"/>
      <c r="J34" s="494"/>
      <c r="K34" s="406"/>
      <c r="L34" s="406"/>
      <c r="M34" s="406"/>
      <c r="N34" s="406"/>
      <c r="O34" s="406"/>
      <c r="P34" s="406"/>
      <c r="Q34" s="421"/>
      <c r="R34" s="421"/>
      <c r="S34" s="421"/>
      <c r="T34" s="421"/>
      <c r="U34" s="421"/>
      <c r="V34" s="421"/>
      <c r="W34" s="422"/>
      <c r="X34" s="473"/>
      <c r="Y34" s="406"/>
      <c r="Z34" s="406"/>
      <c r="AA34" s="406"/>
      <c r="AB34" s="406"/>
      <c r="AC34" s="474"/>
      <c r="AD34" s="405"/>
      <c r="AE34" s="406"/>
      <c r="AF34" s="406"/>
      <c r="AG34" s="406"/>
      <c r="AH34" s="406"/>
      <c r="AI34" s="406"/>
      <c r="AJ34" s="406"/>
      <c r="AK34" s="406"/>
      <c r="AL34" s="406"/>
      <c r="AM34" s="406"/>
      <c r="AN34" s="406"/>
      <c r="AO34" s="465"/>
      <c r="AP34" s="464"/>
      <c r="AQ34" s="464"/>
      <c r="AR34" s="464"/>
      <c r="AS34" s="464"/>
      <c r="AT34" s="466"/>
    </row>
    <row r="35" spans="1:46" s="2" customFormat="1" ht="20.100000000000001" customHeight="1">
      <c r="A35" s="495"/>
      <c r="B35" s="581"/>
      <c r="C35" s="505" t="s">
        <v>156</v>
      </c>
      <c r="D35" s="505"/>
      <c r="E35" s="505"/>
      <c r="F35" s="505"/>
      <c r="G35" s="505"/>
      <c r="H35" s="505"/>
      <c r="I35" s="505"/>
      <c r="J35" s="505"/>
      <c r="K35" s="507">
        <f>様式４の１!U23</f>
        <v>3200000</v>
      </c>
      <c r="L35" s="507"/>
      <c r="M35" s="507"/>
      <c r="N35" s="507"/>
      <c r="O35" s="507"/>
      <c r="P35" s="507"/>
      <c r="Q35" s="582">
        <f>様式４の１!Y23</f>
        <v>2200000</v>
      </c>
      <c r="R35" s="582"/>
      <c r="S35" s="582"/>
      <c r="T35" s="582"/>
      <c r="U35" s="582"/>
      <c r="V35" s="582"/>
      <c r="W35" s="583"/>
      <c r="X35" s="508">
        <f>様式４の１!AC23</f>
        <v>1100000</v>
      </c>
      <c r="Y35" s="509"/>
      <c r="Z35" s="509"/>
      <c r="AA35" s="509"/>
      <c r="AB35" s="509"/>
      <c r="AC35" s="510"/>
      <c r="AD35" s="508">
        <f>様式４の１!AG23</f>
        <v>1100000</v>
      </c>
      <c r="AE35" s="509"/>
      <c r="AF35" s="509"/>
      <c r="AG35" s="509"/>
      <c r="AH35" s="509"/>
      <c r="AI35" s="577"/>
      <c r="AJ35" s="576">
        <f>様式４の１!AK23</f>
        <v>1000000</v>
      </c>
      <c r="AK35" s="509"/>
      <c r="AL35" s="509"/>
      <c r="AM35" s="509"/>
      <c r="AN35" s="577"/>
      <c r="AO35" s="463"/>
      <c r="AP35" s="464"/>
      <c r="AQ35" s="464"/>
      <c r="AR35" s="464"/>
      <c r="AS35" s="464"/>
      <c r="AT35" s="466"/>
    </row>
    <row r="36" spans="1:46" s="2" customFormat="1" ht="20.100000000000001" customHeight="1">
      <c r="A36" s="495"/>
      <c r="B36" s="581"/>
      <c r="C36" s="506"/>
      <c r="D36" s="506"/>
      <c r="E36" s="506"/>
      <c r="F36" s="506"/>
      <c r="G36" s="506"/>
      <c r="H36" s="506"/>
      <c r="I36" s="506"/>
      <c r="J36" s="506"/>
      <c r="K36" s="499"/>
      <c r="L36" s="499"/>
      <c r="M36" s="499"/>
      <c r="N36" s="499"/>
      <c r="O36" s="499"/>
      <c r="P36" s="499"/>
      <c r="Q36" s="568"/>
      <c r="R36" s="568"/>
      <c r="S36" s="568"/>
      <c r="T36" s="568"/>
      <c r="U36" s="568"/>
      <c r="V36" s="568"/>
      <c r="W36" s="569"/>
      <c r="X36" s="399"/>
      <c r="Y36" s="400"/>
      <c r="Z36" s="400"/>
      <c r="AA36" s="400"/>
      <c r="AB36" s="400"/>
      <c r="AC36" s="401"/>
      <c r="AD36" s="399"/>
      <c r="AE36" s="400"/>
      <c r="AF36" s="400"/>
      <c r="AG36" s="400"/>
      <c r="AH36" s="400"/>
      <c r="AI36" s="402"/>
      <c r="AJ36" s="467"/>
      <c r="AK36" s="400"/>
      <c r="AL36" s="400"/>
      <c r="AM36" s="400"/>
      <c r="AN36" s="402"/>
      <c r="AO36" s="465"/>
      <c r="AP36" s="464"/>
      <c r="AQ36" s="464"/>
      <c r="AR36" s="464"/>
      <c r="AS36" s="464"/>
      <c r="AT36" s="466"/>
    </row>
    <row r="37" spans="1:46" s="2" customFormat="1" ht="20.100000000000001" customHeight="1">
      <c r="A37" s="495"/>
      <c r="B37" s="581"/>
      <c r="C37" s="556" t="s">
        <v>158</v>
      </c>
      <c r="D37" s="557"/>
      <c r="E37" s="557"/>
      <c r="F37" s="557"/>
      <c r="G37" s="557"/>
      <c r="H37" s="557"/>
      <c r="I37" s="557"/>
      <c r="J37" s="557"/>
      <c r="K37" s="499">
        <f>様式４の１!U40</f>
        <v>3200000</v>
      </c>
      <c r="L37" s="499"/>
      <c r="M37" s="499"/>
      <c r="N37" s="499"/>
      <c r="O37" s="499"/>
      <c r="P37" s="499"/>
      <c r="Q37" s="568">
        <f>様式４の１!Y40</f>
        <v>3000000</v>
      </c>
      <c r="R37" s="568"/>
      <c r="S37" s="568"/>
      <c r="T37" s="568"/>
      <c r="U37" s="568"/>
      <c r="V37" s="568"/>
      <c r="W37" s="569"/>
      <c r="X37" s="399">
        <f>様式４の１!AC40</f>
        <v>1500000</v>
      </c>
      <c r="Y37" s="400"/>
      <c r="Z37" s="400"/>
      <c r="AA37" s="400"/>
      <c r="AB37" s="400"/>
      <c r="AC37" s="401"/>
      <c r="AD37" s="399">
        <f>様式４の１!AG40</f>
        <v>1500000</v>
      </c>
      <c r="AE37" s="400"/>
      <c r="AF37" s="400"/>
      <c r="AG37" s="400"/>
      <c r="AH37" s="400"/>
      <c r="AI37" s="402"/>
      <c r="AJ37" s="467">
        <f>様式４の１!AK40</f>
        <v>200000</v>
      </c>
      <c r="AK37" s="400"/>
      <c r="AL37" s="400"/>
      <c r="AM37" s="400"/>
      <c r="AN37" s="402"/>
      <c r="AO37" s="463"/>
      <c r="AP37" s="464"/>
      <c r="AQ37" s="464"/>
      <c r="AR37" s="464"/>
      <c r="AS37" s="464"/>
      <c r="AT37" s="466"/>
    </row>
    <row r="38" spans="1:46" s="2" customFormat="1" ht="20.100000000000001" customHeight="1">
      <c r="A38" s="495"/>
      <c r="B38" s="581"/>
      <c r="C38" s="578"/>
      <c r="D38" s="579"/>
      <c r="E38" s="579"/>
      <c r="F38" s="579"/>
      <c r="G38" s="579"/>
      <c r="H38" s="579"/>
      <c r="I38" s="579"/>
      <c r="J38" s="579"/>
      <c r="K38" s="499"/>
      <c r="L38" s="499"/>
      <c r="M38" s="499"/>
      <c r="N38" s="499"/>
      <c r="O38" s="499"/>
      <c r="P38" s="499"/>
      <c r="Q38" s="568"/>
      <c r="R38" s="568"/>
      <c r="S38" s="568"/>
      <c r="T38" s="568"/>
      <c r="U38" s="568"/>
      <c r="V38" s="568"/>
      <c r="W38" s="569"/>
      <c r="X38" s="399"/>
      <c r="Y38" s="400"/>
      <c r="Z38" s="400"/>
      <c r="AA38" s="400"/>
      <c r="AB38" s="400"/>
      <c r="AC38" s="401"/>
      <c r="AD38" s="399"/>
      <c r="AE38" s="400"/>
      <c r="AF38" s="400"/>
      <c r="AG38" s="400"/>
      <c r="AH38" s="400"/>
      <c r="AI38" s="402"/>
      <c r="AJ38" s="467"/>
      <c r="AK38" s="400"/>
      <c r="AL38" s="400"/>
      <c r="AM38" s="400"/>
      <c r="AN38" s="402"/>
      <c r="AO38" s="465"/>
      <c r="AP38" s="464"/>
      <c r="AQ38" s="464"/>
      <c r="AR38" s="464"/>
      <c r="AS38" s="464"/>
      <c r="AT38" s="466"/>
    </row>
    <row r="39" spans="1:46" s="2" customFormat="1" ht="20.100000000000001" customHeight="1">
      <c r="A39" s="495"/>
      <c r="B39" s="581"/>
      <c r="C39" s="584" t="s">
        <v>252</v>
      </c>
      <c r="D39" s="585"/>
      <c r="E39" s="585"/>
      <c r="F39" s="585"/>
      <c r="G39" s="585"/>
      <c r="H39" s="585"/>
      <c r="I39" s="585"/>
      <c r="J39" s="585"/>
      <c r="K39" s="499">
        <f>様式４の2!U35+様式４の2!U69</f>
        <v>18660000</v>
      </c>
      <c r="L39" s="499"/>
      <c r="M39" s="499"/>
      <c r="N39" s="499"/>
      <c r="O39" s="499"/>
      <c r="P39" s="499"/>
      <c r="Q39" s="568">
        <f>様式４の2!Y35+様式４の2!Y69</f>
        <v>18660000</v>
      </c>
      <c r="R39" s="568"/>
      <c r="S39" s="568"/>
      <c r="T39" s="568"/>
      <c r="U39" s="568"/>
      <c r="V39" s="568"/>
      <c r="W39" s="569"/>
      <c r="X39" s="399">
        <f>様式４の2!AC35+様式４の2!AC69</f>
        <v>9330000</v>
      </c>
      <c r="Y39" s="400"/>
      <c r="Z39" s="400"/>
      <c r="AA39" s="400"/>
      <c r="AB39" s="400"/>
      <c r="AC39" s="401"/>
      <c r="AD39" s="399">
        <f>様式４の2!AG35+様式４の2!AG69</f>
        <v>9330000</v>
      </c>
      <c r="AE39" s="400"/>
      <c r="AF39" s="400"/>
      <c r="AG39" s="400"/>
      <c r="AH39" s="400"/>
      <c r="AI39" s="402"/>
      <c r="AJ39" s="467">
        <f>様式４の2!AK35+様式４の2!AK69</f>
        <v>0</v>
      </c>
      <c r="AK39" s="400"/>
      <c r="AL39" s="400"/>
      <c r="AM39" s="400"/>
      <c r="AN39" s="402"/>
      <c r="AO39" s="463"/>
      <c r="AP39" s="464"/>
      <c r="AQ39" s="464"/>
      <c r="AR39" s="464"/>
      <c r="AS39" s="464"/>
      <c r="AT39" s="466"/>
    </row>
    <row r="40" spans="1:46" s="2" customFormat="1" ht="20.100000000000001" customHeight="1">
      <c r="A40" s="495"/>
      <c r="B40" s="581"/>
      <c r="C40" s="584"/>
      <c r="D40" s="585"/>
      <c r="E40" s="585"/>
      <c r="F40" s="585"/>
      <c r="G40" s="585"/>
      <c r="H40" s="585"/>
      <c r="I40" s="585"/>
      <c r="J40" s="585"/>
      <c r="K40" s="499"/>
      <c r="L40" s="499"/>
      <c r="M40" s="499"/>
      <c r="N40" s="499"/>
      <c r="O40" s="499"/>
      <c r="P40" s="499"/>
      <c r="Q40" s="568"/>
      <c r="R40" s="568"/>
      <c r="S40" s="568"/>
      <c r="T40" s="568"/>
      <c r="U40" s="568"/>
      <c r="V40" s="568"/>
      <c r="W40" s="569"/>
      <c r="X40" s="399"/>
      <c r="Y40" s="400"/>
      <c r="Z40" s="400"/>
      <c r="AA40" s="400"/>
      <c r="AB40" s="400"/>
      <c r="AC40" s="401"/>
      <c r="AD40" s="399"/>
      <c r="AE40" s="400"/>
      <c r="AF40" s="400"/>
      <c r="AG40" s="400"/>
      <c r="AH40" s="400"/>
      <c r="AI40" s="402"/>
      <c r="AJ40" s="467"/>
      <c r="AK40" s="400"/>
      <c r="AL40" s="400"/>
      <c r="AM40" s="400"/>
      <c r="AN40" s="402"/>
      <c r="AO40" s="465"/>
      <c r="AP40" s="464"/>
      <c r="AQ40" s="464"/>
      <c r="AR40" s="464"/>
      <c r="AS40" s="464"/>
      <c r="AT40" s="466"/>
    </row>
    <row r="41" spans="1:46" s="2" customFormat="1" ht="20.100000000000001" customHeight="1">
      <c r="A41" s="495"/>
      <c r="B41" s="581"/>
      <c r="C41" s="556" t="s">
        <v>159</v>
      </c>
      <c r="D41" s="557"/>
      <c r="E41" s="557"/>
      <c r="F41" s="557"/>
      <c r="G41" s="557"/>
      <c r="H41" s="557"/>
      <c r="I41" s="557"/>
      <c r="J41" s="557"/>
      <c r="K41" s="499">
        <f>様式４の１!U57</f>
        <v>580000</v>
      </c>
      <c r="L41" s="499"/>
      <c r="M41" s="499"/>
      <c r="N41" s="499"/>
      <c r="O41" s="499"/>
      <c r="P41" s="499"/>
      <c r="Q41" s="568">
        <f>様式４の１!Y57</f>
        <v>580000</v>
      </c>
      <c r="R41" s="568"/>
      <c r="S41" s="568"/>
      <c r="T41" s="568"/>
      <c r="U41" s="568"/>
      <c r="V41" s="568"/>
      <c r="W41" s="569"/>
      <c r="X41" s="399">
        <f>様式４の１!AC57</f>
        <v>290000</v>
      </c>
      <c r="Y41" s="400"/>
      <c r="Z41" s="400"/>
      <c r="AA41" s="400"/>
      <c r="AB41" s="400"/>
      <c r="AC41" s="401"/>
      <c r="AD41" s="399">
        <f>様式４の１!AG57</f>
        <v>290000</v>
      </c>
      <c r="AE41" s="400"/>
      <c r="AF41" s="400"/>
      <c r="AG41" s="400"/>
      <c r="AH41" s="400"/>
      <c r="AI41" s="402"/>
      <c r="AJ41" s="467">
        <f>様式４の１!AK57</f>
        <v>0</v>
      </c>
      <c r="AK41" s="400"/>
      <c r="AL41" s="400"/>
      <c r="AM41" s="400"/>
      <c r="AN41" s="402"/>
      <c r="AO41" s="463"/>
      <c r="AP41" s="464"/>
      <c r="AQ41" s="464"/>
      <c r="AR41" s="464"/>
      <c r="AS41" s="464"/>
      <c r="AT41" s="466"/>
    </row>
    <row r="42" spans="1:46" s="2" customFormat="1" ht="20.100000000000001" customHeight="1">
      <c r="A42" s="495"/>
      <c r="B42" s="581"/>
      <c r="C42" s="556"/>
      <c r="D42" s="557"/>
      <c r="E42" s="557"/>
      <c r="F42" s="557"/>
      <c r="G42" s="557"/>
      <c r="H42" s="557"/>
      <c r="I42" s="557"/>
      <c r="J42" s="557"/>
      <c r="K42" s="499"/>
      <c r="L42" s="499"/>
      <c r="M42" s="499"/>
      <c r="N42" s="499"/>
      <c r="O42" s="499"/>
      <c r="P42" s="499"/>
      <c r="Q42" s="568"/>
      <c r="R42" s="568"/>
      <c r="S42" s="568"/>
      <c r="T42" s="568"/>
      <c r="U42" s="568"/>
      <c r="V42" s="568"/>
      <c r="W42" s="569"/>
      <c r="X42" s="399"/>
      <c r="Y42" s="400"/>
      <c r="Z42" s="400"/>
      <c r="AA42" s="400"/>
      <c r="AB42" s="400"/>
      <c r="AC42" s="401"/>
      <c r="AD42" s="399"/>
      <c r="AE42" s="400"/>
      <c r="AF42" s="400"/>
      <c r="AG42" s="400"/>
      <c r="AH42" s="400"/>
      <c r="AI42" s="402"/>
      <c r="AJ42" s="467"/>
      <c r="AK42" s="400"/>
      <c r="AL42" s="400"/>
      <c r="AM42" s="400"/>
      <c r="AN42" s="402"/>
      <c r="AO42" s="465"/>
      <c r="AP42" s="464"/>
      <c r="AQ42" s="464"/>
      <c r="AR42" s="464"/>
      <c r="AS42" s="464"/>
      <c r="AT42" s="466"/>
    </row>
    <row r="43" spans="1:46" s="2" customFormat="1" ht="20.100000000000001" customHeight="1">
      <c r="A43" s="495"/>
      <c r="B43" s="581"/>
      <c r="C43" s="556" t="s">
        <v>160</v>
      </c>
      <c r="D43" s="557"/>
      <c r="E43" s="557"/>
      <c r="F43" s="557"/>
      <c r="G43" s="557"/>
      <c r="H43" s="557"/>
      <c r="I43" s="557"/>
      <c r="J43" s="557"/>
      <c r="K43" s="499">
        <f>様式４の１!U72</f>
        <v>35000000</v>
      </c>
      <c r="L43" s="499"/>
      <c r="M43" s="499"/>
      <c r="N43" s="499"/>
      <c r="O43" s="499"/>
      <c r="P43" s="499"/>
      <c r="Q43" s="568">
        <f>様式４の１!Y72</f>
        <v>35000000</v>
      </c>
      <c r="R43" s="568"/>
      <c r="S43" s="568"/>
      <c r="T43" s="568"/>
      <c r="U43" s="568"/>
      <c r="V43" s="568"/>
      <c r="W43" s="569"/>
      <c r="X43" s="399">
        <f>様式４の１!AC72</f>
        <v>17500000</v>
      </c>
      <c r="Y43" s="400"/>
      <c r="Z43" s="400"/>
      <c r="AA43" s="400"/>
      <c r="AB43" s="400"/>
      <c r="AC43" s="401"/>
      <c r="AD43" s="399">
        <f>様式４の１!AG72</f>
        <v>17500000</v>
      </c>
      <c r="AE43" s="400"/>
      <c r="AF43" s="400"/>
      <c r="AG43" s="400"/>
      <c r="AH43" s="400"/>
      <c r="AI43" s="402"/>
      <c r="AJ43" s="467">
        <f>様式４の１!AK72</f>
        <v>0</v>
      </c>
      <c r="AK43" s="400"/>
      <c r="AL43" s="400"/>
      <c r="AM43" s="400"/>
      <c r="AN43" s="402"/>
      <c r="AO43" s="463"/>
      <c r="AP43" s="464"/>
      <c r="AQ43" s="464"/>
      <c r="AR43" s="464"/>
      <c r="AS43" s="464"/>
      <c r="AT43" s="466"/>
    </row>
    <row r="44" spans="1:46" s="2" customFormat="1" ht="20.100000000000001" customHeight="1">
      <c r="A44" s="495"/>
      <c r="B44" s="581"/>
      <c r="C44" s="558"/>
      <c r="D44" s="559"/>
      <c r="E44" s="559"/>
      <c r="F44" s="559"/>
      <c r="G44" s="559"/>
      <c r="H44" s="559"/>
      <c r="I44" s="559"/>
      <c r="J44" s="559"/>
      <c r="K44" s="500"/>
      <c r="L44" s="500"/>
      <c r="M44" s="500"/>
      <c r="N44" s="500"/>
      <c r="O44" s="500"/>
      <c r="P44" s="500"/>
      <c r="Q44" s="570"/>
      <c r="R44" s="570"/>
      <c r="S44" s="570"/>
      <c r="T44" s="570"/>
      <c r="U44" s="570"/>
      <c r="V44" s="570"/>
      <c r="W44" s="571"/>
      <c r="X44" s="563"/>
      <c r="Y44" s="564"/>
      <c r="Z44" s="564"/>
      <c r="AA44" s="564"/>
      <c r="AB44" s="564"/>
      <c r="AC44" s="565"/>
      <c r="AD44" s="563"/>
      <c r="AE44" s="564"/>
      <c r="AF44" s="564"/>
      <c r="AG44" s="564"/>
      <c r="AH44" s="564"/>
      <c r="AI44" s="566"/>
      <c r="AJ44" s="567"/>
      <c r="AK44" s="564"/>
      <c r="AL44" s="564"/>
      <c r="AM44" s="564"/>
      <c r="AN44" s="566"/>
      <c r="AO44" s="465"/>
      <c r="AP44" s="464"/>
      <c r="AQ44" s="464"/>
      <c r="AR44" s="464"/>
      <c r="AS44" s="464"/>
      <c r="AT44" s="466"/>
    </row>
    <row r="45" spans="1:46" s="2" customFormat="1" ht="20.100000000000001" customHeight="1">
      <c r="A45" s="495"/>
      <c r="B45" s="496" t="s">
        <v>19</v>
      </c>
      <c r="C45" s="497"/>
      <c r="D45" s="497"/>
      <c r="E45" s="497"/>
      <c r="F45" s="497"/>
      <c r="G45" s="497"/>
      <c r="H45" s="497"/>
      <c r="I45" s="497"/>
      <c r="J45" s="497"/>
      <c r="K45" s="560">
        <f>様式４の１!U89</f>
        <v>162000</v>
      </c>
      <c r="L45" s="560"/>
      <c r="M45" s="560"/>
      <c r="N45" s="560"/>
      <c r="O45" s="560"/>
      <c r="P45" s="560"/>
      <c r="Q45" s="572">
        <f>様式４の１!Y89</f>
        <v>162000</v>
      </c>
      <c r="R45" s="572"/>
      <c r="S45" s="572"/>
      <c r="T45" s="572"/>
      <c r="U45" s="572"/>
      <c r="V45" s="572"/>
      <c r="W45" s="573"/>
      <c r="X45" s="542">
        <f>様式４の１!AC89</f>
        <v>81000</v>
      </c>
      <c r="Y45" s="469"/>
      <c r="Z45" s="469"/>
      <c r="AA45" s="469"/>
      <c r="AB45" s="469"/>
      <c r="AC45" s="562"/>
      <c r="AD45" s="542">
        <f>様式４の１!AG89</f>
        <v>81000</v>
      </c>
      <c r="AE45" s="469"/>
      <c r="AF45" s="469"/>
      <c r="AG45" s="469"/>
      <c r="AH45" s="469"/>
      <c r="AI45" s="470"/>
      <c r="AJ45" s="468">
        <f>様式４の１!AK89</f>
        <v>0</v>
      </c>
      <c r="AK45" s="469"/>
      <c r="AL45" s="469"/>
      <c r="AM45" s="469"/>
      <c r="AN45" s="470"/>
      <c r="AO45" s="463"/>
      <c r="AP45" s="464"/>
      <c r="AQ45" s="464"/>
      <c r="AR45" s="464"/>
      <c r="AS45" s="464"/>
      <c r="AT45" s="466"/>
    </row>
    <row r="46" spans="1:46" s="2" customFormat="1" ht="20.100000000000001" customHeight="1" thickBot="1">
      <c r="A46" s="495"/>
      <c r="B46" s="498"/>
      <c r="C46" s="497"/>
      <c r="D46" s="497"/>
      <c r="E46" s="497"/>
      <c r="F46" s="497"/>
      <c r="G46" s="497"/>
      <c r="H46" s="497"/>
      <c r="I46" s="497"/>
      <c r="J46" s="497"/>
      <c r="K46" s="561"/>
      <c r="L46" s="561"/>
      <c r="M46" s="561"/>
      <c r="N46" s="561"/>
      <c r="O46" s="561"/>
      <c r="P46" s="561"/>
      <c r="Q46" s="574"/>
      <c r="R46" s="574"/>
      <c r="S46" s="574"/>
      <c r="T46" s="574"/>
      <c r="U46" s="574"/>
      <c r="V46" s="574"/>
      <c r="W46" s="575"/>
      <c r="X46" s="542"/>
      <c r="Y46" s="469"/>
      <c r="Z46" s="469"/>
      <c r="AA46" s="469"/>
      <c r="AB46" s="469"/>
      <c r="AC46" s="562"/>
      <c r="AD46" s="543"/>
      <c r="AE46" s="544"/>
      <c r="AF46" s="544"/>
      <c r="AG46" s="544"/>
      <c r="AH46" s="544"/>
      <c r="AI46" s="545"/>
      <c r="AJ46" s="468"/>
      <c r="AK46" s="469"/>
      <c r="AL46" s="469"/>
      <c r="AM46" s="469"/>
      <c r="AN46" s="470"/>
      <c r="AO46" s="465"/>
      <c r="AP46" s="464"/>
      <c r="AQ46" s="464"/>
      <c r="AR46" s="464"/>
      <c r="AS46" s="464"/>
      <c r="AT46" s="466"/>
    </row>
    <row r="47" spans="1:46" s="2" customFormat="1" ht="20.100000000000001" customHeight="1" thickTop="1">
      <c r="A47" s="550" t="s">
        <v>52</v>
      </c>
      <c r="B47" s="551"/>
      <c r="C47" s="551"/>
      <c r="D47" s="551"/>
      <c r="E47" s="551"/>
      <c r="F47" s="551"/>
      <c r="G47" s="551"/>
      <c r="H47" s="551"/>
      <c r="I47" s="551"/>
      <c r="J47" s="552"/>
      <c r="K47" s="538">
        <f>SUM(K33,K45)</f>
        <v>60802000</v>
      </c>
      <c r="L47" s="533"/>
      <c r="M47" s="533"/>
      <c r="N47" s="533"/>
      <c r="O47" s="533"/>
      <c r="P47" s="533"/>
      <c r="Q47" s="538">
        <f>SUM(Q33,Q45)</f>
        <v>59602000</v>
      </c>
      <c r="R47" s="546"/>
      <c r="S47" s="546"/>
      <c r="T47" s="546"/>
      <c r="U47" s="546"/>
      <c r="V47" s="546"/>
      <c r="W47" s="547"/>
      <c r="X47" s="532">
        <f>SUM(X33,X45)</f>
        <v>29801000</v>
      </c>
      <c r="Y47" s="533"/>
      <c r="Z47" s="533"/>
      <c r="AA47" s="533"/>
      <c r="AB47" s="533"/>
      <c r="AC47" s="540"/>
      <c r="AD47" s="532">
        <f>SUM(AD33,AD45)</f>
        <v>29801000</v>
      </c>
      <c r="AE47" s="533"/>
      <c r="AF47" s="533"/>
      <c r="AG47" s="533"/>
      <c r="AH47" s="533"/>
      <c r="AI47" s="534"/>
      <c r="AJ47" s="538">
        <f>SUM(AJ33,AJ45)</f>
        <v>1200000</v>
      </c>
      <c r="AK47" s="533"/>
      <c r="AL47" s="533"/>
      <c r="AM47" s="533"/>
      <c r="AN47" s="534"/>
      <c r="AO47" s="463"/>
      <c r="AP47" s="464"/>
      <c r="AQ47" s="464"/>
      <c r="AR47" s="464"/>
      <c r="AS47" s="464"/>
      <c r="AT47" s="466"/>
    </row>
    <row r="48" spans="1:46" s="2" customFormat="1" ht="20.100000000000001" customHeight="1">
      <c r="A48" s="553"/>
      <c r="B48" s="554"/>
      <c r="C48" s="554"/>
      <c r="D48" s="554"/>
      <c r="E48" s="554"/>
      <c r="F48" s="554"/>
      <c r="G48" s="554"/>
      <c r="H48" s="554"/>
      <c r="I48" s="554"/>
      <c r="J48" s="555"/>
      <c r="K48" s="539"/>
      <c r="L48" s="536"/>
      <c r="M48" s="536"/>
      <c r="N48" s="536"/>
      <c r="O48" s="536"/>
      <c r="P48" s="536"/>
      <c r="Q48" s="422"/>
      <c r="R48" s="548"/>
      <c r="S48" s="548"/>
      <c r="T48" s="548"/>
      <c r="U48" s="548"/>
      <c r="V48" s="548"/>
      <c r="W48" s="549"/>
      <c r="X48" s="535"/>
      <c r="Y48" s="536"/>
      <c r="Z48" s="536"/>
      <c r="AA48" s="536"/>
      <c r="AB48" s="536"/>
      <c r="AC48" s="541"/>
      <c r="AD48" s="535"/>
      <c r="AE48" s="536"/>
      <c r="AF48" s="536"/>
      <c r="AG48" s="536"/>
      <c r="AH48" s="536"/>
      <c r="AI48" s="537"/>
      <c r="AJ48" s="539"/>
      <c r="AK48" s="536"/>
      <c r="AL48" s="536"/>
      <c r="AM48" s="536"/>
      <c r="AN48" s="537"/>
      <c r="AO48" s="465"/>
      <c r="AP48" s="464"/>
      <c r="AQ48" s="464"/>
      <c r="AR48" s="464"/>
      <c r="AS48" s="464"/>
      <c r="AT48" s="466"/>
    </row>
    <row r="49" spans="1:42" s="2" customFormat="1" ht="13.5" customHeight="1">
      <c r="A49" s="32"/>
      <c r="B49" s="32"/>
      <c r="C49" s="32"/>
      <c r="D49" s="32"/>
      <c r="E49" s="32"/>
      <c r="F49" s="32"/>
      <c r="G49" s="32"/>
      <c r="H49" s="32"/>
      <c r="I49" s="32"/>
      <c r="J49" s="32"/>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8"/>
      <c r="AP49" s="77"/>
    </row>
    <row r="50" spans="1:42" s="2" customFormat="1" ht="13.5" customHeight="1">
      <c r="A50" s="32"/>
      <c r="B50" s="32"/>
      <c r="C50" s="32"/>
      <c r="D50" s="32"/>
      <c r="E50" s="32"/>
      <c r="F50" s="32"/>
      <c r="G50" s="32"/>
      <c r="H50" s="32"/>
      <c r="I50" s="32"/>
      <c r="J50" s="32"/>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8"/>
      <c r="AP50" s="77"/>
    </row>
    <row r="51" spans="1:42" s="2" customFormat="1" ht="13.5" customHeight="1">
      <c r="A51" s="32"/>
      <c r="B51" s="32"/>
      <c r="C51" s="32"/>
      <c r="D51" s="32"/>
      <c r="E51" s="32"/>
      <c r="F51" s="32"/>
      <c r="G51" s="32"/>
      <c r="H51" s="32"/>
      <c r="I51" s="32"/>
      <c r="J51" s="32"/>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8"/>
      <c r="AP51" s="77"/>
    </row>
  </sheetData>
  <mergeCells count="105">
    <mergeCell ref="K17:P19"/>
    <mergeCell ref="AO41:AS42"/>
    <mergeCell ref="AT41:AT42"/>
    <mergeCell ref="AJ35:AN36"/>
    <mergeCell ref="C37:J38"/>
    <mergeCell ref="K37:P38"/>
    <mergeCell ref="AD31:AN32"/>
    <mergeCell ref="K29:P32"/>
    <mergeCell ref="B35:B44"/>
    <mergeCell ref="AD35:AI36"/>
    <mergeCell ref="Q35:W36"/>
    <mergeCell ref="Q37:W38"/>
    <mergeCell ref="C39:J40"/>
    <mergeCell ref="K39:P40"/>
    <mergeCell ref="Q39:W40"/>
    <mergeCell ref="X39:AC40"/>
    <mergeCell ref="AD39:AI40"/>
    <mergeCell ref="AJ39:AN40"/>
    <mergeCell ref="C41:J42"/>
    <mergeCell ref="K41:P42"/>
    <mergeCell ref="AJ41:AN42"/>
    <mergeCell ref="X41:AC42"/>
    <mergeCell ref="AD41:AI42"/>
    <mergeCell ref="Q41:W42"/>
    <mergeCell ref="AD47:AI48"/>
    <mergeCell ref="AJ47:AN48"/>
    <mergeCell ref="X47:AC48"/>
    <mergeCell ref="AD45:AI46"/>
    <mergeCell ref="Q47:W48"/>
    <mergeCell ref="A47:J48"/>
    <mergeCell ref="K47:P48"/>
    <mergeCell ref="AO43:AS44"/>
    <mergeCell ref="AT43:AT44"/>
    <mergeCell ref="C43:J44"/>
    <mergeCell ref="K45:P46"/>
    <mergeCell ref="X45:AC46"/>
    <mergeCell ref="X43:AC44"/>
    <mergeCell ref="AD43:AI44"/>
    <mergeCell ref="AJ43:AN44"/>
    <mergeCell ref="Q43:W44"/>
    <mergeCell ref="Q45:W46"/>
    <mergeCell ref="AO45:AS46"/>
    <mergeCell ref="AO47:AS48"/>
    <mergeCell ref="A3:E3"/>
    <mergeCell ref="X33:AC34"/>
    <mergeCell ref="B8:J10"/>
    <mergeCell ref="A29:J32"/>
    <mergeCell ref="B11:J13"/>
    <mergeCell ref="B20:J22"/>
    <mergeCell ref="K11:P13"/>
    <mergeCell ref="K6:P7"/>
    <mergeCell ref="B33:J34"/>
    <mergeCell ref="K33:P34"/>
    <mergeCell ref="A33:A46"/>
    <mergeCell ref="B45:J46"/>
    <mergeCell ref="K43:P44"/>
    <mergeCell ref="A6:J7"/>
    <mergeCell ref="A8:A22"/>
    <mergeCell ref="B14:J16"/>
    <mergeCell ref="C35:J36"/>
    <mergeCell ref="K35:P36"/>
    <mergeCell ref="X35:AC36"/>
    <mergeCell ref="A23:J25"/>
    <mergeCell ref="K8:P10"/>
    <mergeCell ref="K14:P16"/>
    <mergeCell ref="K20:P22"/>
    <mergeCell ref="K23:P25"/>
    <mergeCell ref="AO31:AT32"/>
    <mergeCell ref="AO33:AS34"/>
    <mergeCell ref="AO35:AS36"/>
    <mergeCell ref="AT35:AT36"/>
    <mergeCell ref="AJ37:AN38"/>
    <mergeCell ref="AO37:AS38"/>
    <mergeCell ref="AT37:AT38"/>
    <mergeCell ref="AT47:AT48"/>
    <mergeCell ref="AT33:AT34"/>
    <mergeCell ref="AT45:AT46"/>
    <mergeCell ref="AJ45:AN46"/>
    <mergeCell ref="AJ33:AN34"/>
    <mergeCell ref="AO39:AS40"/>
    <mergeCell ref="AT39:AT40"/>
    <mergeCell ref="F3:AC3"/>
    <mergeCell ref="Q23:AB25"/>
    <mergeCell ref="AC8:AN10"/>
    <mergeCell ref="AC11:AN13"/>
    <mergeCell ref="AC14:AN16"/>
    <mergeCell ref="AC17:AN19"/>
    <mergeCell ref="AC20:AN22"/>
    <mergeCell ref="AC23:AN25"/>
    <mergeCell ref="X37:AC38"/>
    <mergeCell ref="AD37:AI38"/>
    <mergeCell ref="AD33:AI34"/>
    <mergeCell ref="X31:AC32"/>
    <mergeCell ref="AJ29:AN30"/>
    <mergeCell ref="Q33:W34"/>
    <mergeCell ref="Q31:W32"/>
    <mergeCell ref="Q29:AI30"/>
    <mergeCell ref="Q6:AB7"/>
    <mergeCell ref="AC6:AN7"/>
    <mergeCell ref="Q8:AB10"/>
    <mergeCell ref="Q11:AB13"/>
    <mergeCell ref="Q14:AB16"/>
    <mergeCell ref="Q17:AB19"/>
    <mergeCell ref="Q20:AB22"/>
    <mergeCell ref="B17:J19"/>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2"/>
  <sheetViews>
    <sheetView view="pageLayout" topLeftCell="A7" zoomScaleNormal="120" zoomScaleSheetLayoutView="100" workbookViewId="0">
      <selection activeCell="C8" sqref="C8"/>
    </sheetView>
  </sheetViews>
  <sheetFormatPr defaultColWidth="9" defaultRowHeight="13.2"/>
  <cols>
    <col min="1" max="1" width="6.109375" style="67" customWidth="1"/>
    <col min="2" max="2" width="22.109375" style="69" customWidth="1"/>
    <col min="3" max="3" width="58.6640625" style="84" customWidth="1"/>
    <col min="4" max="16384" width="9" style="69"/>
  </cols>
  <sheetData>
    <row r="1" spans="1:42" s="98" customFormat="1" ht="18.75" customHeight="1">
      <c r="A1" s="99"/>
      <c r="B1" s="94"/>
      <c r="C1" s="94"/>
      <c r="D1" s="94"/>
      <c r="E1" s="94"/>
      <c r="F1" s="94"/>
      <c r="G1" s="94"/>
      <c r="H1" s="94"/>
      <c r="I1" s="94"/>
      <c r="J1" s="94"/>
      <c r="K1" s="94"/>
      <c r="L1" s="94"/>
      <c r="M1" s="94"/>
      <c r="N1" s="94"/>
      <c r="O1" s="94"/>
      <c r="P1" s="94"/>
      <c r="Q1" s="94"/>
      <c r="R1" s="94"/>
      <c r="S1" s="94"/>
      <c r="T1" s="94"/>
      <c r="U1" s="94"/>
      <c r="V1" s="94"/>
      <c r="W1" s="94"/>
      <c r="X1" s="94"/>
      <c r="Y1" s="95"/>
      <c r="Z1" s="95"/>
      <c r="AA1" s="95"/>
      <c r="AB1" s="95"/>
      <c r="AC1" s="96"/>
      <c r="AD1" s="96"/>
      <c r="AE1" s="96"/>
      <c r="AF1" s="96"/>
      <c r="AG1" s="96"/>
      <c r="AH1" s="96"/>
      <c r="AI1" s="96"/>
      <c r="AJ1" s="96"/>
      <c r="AK1" s="96"/>
      <c r="AL1" s="96"/>
      <c r="AM1" s="96"/>
      <c r="AN1" s="96"/>
      <c r="AO1" s="81"/>
      <c r="AP1" s="97"/>
    </row>
    <row r="2" spans="1:42" s="67" customFormat="1" ht="15" customHeight="1">
      <c r="A2" s="66" t="s">
        <v>67</v>
      </c>
      <c r="B2" s="66" t="s">
        <v>68</v>
      </c>
      <c r="C2" s="82" t="s">
        <v>69</v>
      </c>
    </row>
    <row r="3" spans="1:42" ht="58.5" customHeight="1">
      <c r="A3" s="108" t="s">
        <v>70</v>
      </c>
      <c r="B3" s="68" t="s">
        <v>110</v>
      </c>
      <c r="C3" s="83" t="s">
        <v>109</v>
      </c>
    </row>
    <row r="4" spans="1:42" ht="101.25" customHeight="1">
      <c r="A4" s="108" t="s">
        <v>71</v>
      </c>
      <c r="B4" s="68" t="s">
        <v>126</v>
      </c>
      <c r="C4" s="83" t="s">
        <v>127</v>
      </c>
    </row>
    <row r="5" spans="1:42" ht="117.75" customHeight="1">
      <c r="A5" s="108" t="s">
        <v>128</v>
      </c>
      <c r="B5" s="68" t="s">
        <v>72</v>
      </c>
      <c r="C5" s="83" t="s">
        <v>143</v>
      </c>
    </row>
    <row r="6" spans="1:42" ht="57.75" customHeight="1">
      <c r="A6" s="108" t="s">
        <v>129</v>
      </c>
      <c r="B6" s="68" t="s">
        <v>223</v>
      </c>
      <c r="C6" s="83" t="s">
        <v>231</v>
      </c>
    </row>
    <row r="7" spans="1:42" ht="57.75" customHeight="1">
      <c r="A7" s="108" t="s">
        <v>95</v>
      </c>
      <c r="B7" s="68" t="s">
        <v>224</v>
      </c>
      <c r="C7" s="83" t="s">
        <v>232</v>
      </c>
    </row>
    <row r="8" spans="1:42" ht="49.5" customHeight="1">
      <c r="A8" s="108" t="s">
        <v>88</v>
      </c>
      <c r="B8" s="68" t="s">
        <v>73</v>
      </c>
      <c r="C8" s="83" t="s">
        <v>97</v>
      </c>
    </row>
    <row r="9" spans="1:42" ht="58.5" customHeight="1">
      <c r="A9" s="108" t="s">
        <v>74</v>
      </c>
      <c r="B9" s="68" t="s">
        <v>47</v>
      </c>
      <c r="C9" s="83" t="s">
        <v>98</v>
      </c>
    </row>
    <row r="10" spans="1:42" ht="74.25" customHeight="1">
      <c r="A10" s="108" t="s">
        <v>131</v>
      </c>
      <c r="B10" s="68" t="s">
        <v>75</v>
      </c>
      <c r="C10" s="86" t="s">
        <v>130</v>
      </c>
    </row>
    <row r="11" spans="1:42" ht="84.75" customHeight="1">
      <c r="A11" s="108" t="s">
        <v>225</v>
      </c>
      <c r="B11" s="68" t="s">
        <v>227</v>
      </c>
      <c r="C11" s="83" t="s">
        <v>229</v>
      </c>
    </row>
    <row r="12" spans="1:42" ht="84.75" customHeight="1">
      <c r="A12" s="108" t="s">
        <v>226</v>
      </c>
      <c r="B12" s="68" t="s">
        <v>228</v>
      </c>
      <c r="C12" s="83" t="s">
        <v>230</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T90"/>
  <sheetViews>
    <sheetView view="pageBreakPreview" zoomScale="60" zoomScaleNormal="100" workbookViewId="0">
      <selection activeCell="U17" sqref="U17:X17"/>
    </sheetView>
  </sheetViews>
  <sheetFormatPr defaultColWidth="9" defaultRowHeight="13.2"/>
  <cols>
    <col min="1" max="20" width="2.88671875" style="85" customWidth="1"/>
    <col min="21" max="23" width="3.6640625" style="85" customWidth="1"/>
    <col min="24" max="24" width="7.6640625" style="85" customWidth="1"/>
    <col min="25" max="27" width="3.6640625" style="85" customWidth="1"/>
    <col min="28" max="28" width="6.109375" style="85" customWidth="1"/>
    <col min="29" max="31" width="3.6640625" style="85" customWidth="1"/>
    <col min="32" max="32" width="6.21875" style="85" customWidth="1"/>
    <col min="33" max="39" width="3.6640625" style="85" customWidth="1"/>
    <col min="40" max="40" width="4.33203125" style="85" customWidth="1"/>
    <col min="41" max="51" width="2.88671875" style="85" customWidth="1"/>
    <col min="52" max="16384" width="9" style="85"/>
  </cols>
  <sheetData>
    <row r="1" spans="1:46" s="2" customFormat="1" ht="13.5" customHeight="1">
      <c r="P1" s="3"/>
      <c r="Q1" s="3"/>
      <c r="R1" s="3"/>
      <c r="S1" s="3"/>
      <c r="AS1" s="8"/>
      <c r="AT1" s="100"/>
    </row>
    <row r="2" spans="1:46" s="2" customFormat="1" ht="13.5" customHeight="1">
      <c r="A2" s="36" t="s">
        <v>26</v>
      </c>
      <c r="H2" s="586" t="s">
        <v>253</v>
      </c>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S2" s="8"/>
      <c r="AT2" s="100"/>
    </row>
    <row r="3" spans="1:46" s="2" customFormat="1" ht="13.5" customHeight="1">
      <c r="A3" s="36"/>
      <c r="H3" s="586" t="s">
        <v>254</v>
      </c>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S3" s="8"/>
      <c r="AT3" s="100"/>
    </row>
    <row r="4" spans="1:46" s="2" customFormat="1" ht="13.5" customHeight="1">
      <c r="P4" s="3"/>
      <c r="Q4" s="3"/>
      <c r="R4" s="3"/>
      <c r="S4" s="3"/>
      <c r="AS4" s="8"/>
      <c r="AT4" s="100"/>
    </row>
    <row r="5" spans="1:46" s="2" customFormat="1" ht="18.75" customHeight="1">
      <c r="A5" s="7"/>
      <c r="B5" s="7"/>
      <c r="C5" s="38" t="s">
        <v>37</v>
      </c>
      <c r="D5" s="623" t="s">
        <v>190</v>
      </c>
      <c r="E5" s="623"/>
      <c r="F5" s="623"/>
      <c r="G5" s="623"/>
      <c r="H5" s="623"/>
      <c r="I5" s="623"/>
      <c r="J5" s="623"/>
      <c r="K5" s="623"/>
      <c r="L5" s="623"/>
      <c r="M5" s="623"/>
      <c r="N5" s="623"/>
      <c r="O5" s="623"/>
      <c r="P5" s="623"/>
      <c r="Q5" s="623"/>
      <c r="R5" s="623"/>
      <c r="S5" s="105"/>
      <c r="W5" s="8"/>
      <c r="X5" s="8"/>
      <c r="Y5" s="8"/>
      <c r="Z5" s="8"/>
      <c r="AA5" s="8"/>
      <c r="AB5" s="8"/>
      <c r="AC5" s="8"/>
      <c r="AD5" s="8"/>
      <c r="AE5" s="8"/>
      <c r="AF5" s="8"/>
      <c r="AG5" s="8"/>
      <c r="AS5" s="8"/>
      <c r="AT5" s="101"/>
    </row>
    <row r="6" spans="1:46" s="2" customFormat="1" ht="18.75" customHeight="1">
      <c r="P6" s="3"/>
      <c r="Q6" s="3"/>
      <c r="R6" s="3"/>
      <c r="S6" s="3"/>
      <c r="AS6" s="8"/>
      <c r="AT6" s="101"/>
    </row>
    <row r="7" spans="1:46" s="2" customFormat="1" ht="13.5" customHeight="1">
      <c r="A7" s="413" t="s">
        <v>10</v>
      </c>
      <c r="B7" s="414"/>
      <c r="C7" s="414"/>
      <c r="D7" s="414"/>
      <c r="E7" s="414"/>
      <c r="F7" s="414"/>
      <c r="G7" s="414"/>
      <c r="H7" s="414"/>
      <c r="I7" s="414"/>
      <c r="J7" s="414"/>
      <c r="K7" s="414"/>
      <c r="L7" s="414"/>
      <c r="M7" s="414"/>
      <c r="N7" s="414"/>
      <c r="O7" s="414"/>
      <c r="P7" s="414"/>
      <c r="Q7" s="414"/>
      <c r="R7" s="414"/>
      <c r="S7" s="414"/>
      <c r="T7" s="415"/>
      <c r="U7" s="624" t="s">
        <v>11</v>
      </c>
      <c r="V7" s="625"/>
      <c r="W7" s="625"/>
      <c r="X7" s="626"/>
      <c r="Y7" s="624" t="s">
        <v>35</v>
      </c>
      <c r="Z7" s="633"/>
      <c r="AA7" s="633"/>
      <c r="AB7" s="633"/>
      <c r="AC7" s="633"/>
      <c r="AD7" s="633"/>
      <c r="AE7" s="633"/>
      <c r="AF7" s="633"/>
      <c r="AG7" s="633"/>
      <c r="AH7" s="633"/>
      <c r="AI7" s="633"/>
      <c r="AJ7" s="634"/>
      <c r="AK7" s="624" t="s">
        <v>36</v>
      </c>
      <c r="AL7" s="625"/>
      <c r="AM7" s="625"/>
      <c r="AN7" s="626"/>
    </row>
    <row r="8" spans="1:46" s="2" customFormat="1">
      <c r="A8" s="460"/>
      <c r="B8" s="461"/>
      <c r="C8" s="461"/>
      <c r="D8" s="461"/>
      <c r="E8" s="461"/>
      <c r="F8" s="461"/>
      <c r="G8" s="461"/>
      <c r="H8" s="461"/>
      <c r="I8" s="461"/>
      <c r="J8" s="461"/>
      <c r="K8" s="461"/>
      <c r="L8" s="461"/>
      <c r="M8" s="461"/>
      <c r="N8" s="461"/>
      <c r="O8" s="461"/>
      <c r="P8" s="461"/>
      <c r="Q8" s="461"/>
      <c r="R8" s="461"/>
      <c r="S8" s="461"/>
      <c r="T8" s="462"/>
      <c r="U8" s="627"/>
      <c r="V8" s="628"/>
      <c r="W8" s="628"/>
      <c r="X8" s="629"/>
      <c r="Y8" s="635"/>
      <c r="Z8" s="636"/>
      <c r="AA8" s="636"/>
      <c r="AB8" s="636"/>
      <c r="AC8" s="636"/>
      <c r="AD8" s="636"/>
      <c r="AE8" s="636"/>
      <c r="AF8" s="636"/>
      <c r="AG8" s="636"/>
      <c r="AH8" s="636"/>
      <c r="AI8" s="636"/>
      <c r="AJ8" s="637"/>
      <c r="AK8" s="630"/>
      <c r="AL8" s="631"/>
      <c r="AM8" s="631"/>
      <c r="AN8" s="632"/>
    </row>
    <row r="9" spans="1:46" s="2" customFormat="1" ht="13.5" customHeight="1">
      <c r="A9" s="460"/>
      <c r="B9" s="461"/>
      <c r="C9" s="461"/>
      <c r="D9" s="461"/>
      <c r="E9" s="461"/>
      <c r="F9" s="461"/>
      <c r="G9" s="461"/>
      <c r="H9" s="461"/>
      <c r="I9" s="461"/>
      <c r="J9" s="461"/>
      <c r="K9" s="461"/>
      <c r="L9" s="461"/>
      <c r="M9" s="461"/>
      <c r="N9" s="461"/>
      <c r="O9" s="461"/>
      <c r="P9" s="461"/>
      <c r="Q9" s="461"/>
      <c r="R9" s="461"/>
      <c r="S9" s="461"/>
      <c r="T9" s="462"/>
      <c r="U9" s="627"/>
      <c r="V9" s="628"/>
      <c r="W9" s="628"/>
      <c r="X9" s="629"/>
      <c r="Y9" s="627" t="s">
        <v>165</v>
      </c>
      <c r="Z9" s="638"/>
      <c r="AA9" s="638"/>
      <c r="AB9" s="639"/>
      <c r="AC9" s="627" t="s">
        <v>47</v>
      </c>
      <c r="AD9" s="628"/>
      <c r="AE9" s="628"/>
      <c r="AF9" s="629"/>
      <c r="AG9" s="627" t="s">
        <v>17</v>
      </c>
      <c r="AH9" s="628"/>
      <c r="AI9" s="628"/>
      <c r="AJ9" s="628"/>
      <c r="AK9" s="625"/>
      <c r="AL9" s="625"/>
      <c r="AM9" s="625"/>
      <c r="AN9" s="626"/>
      <c r="AO9" s="313"/>
      <c r="AP9" s="204"/>
      <c r="AQ9" s="204"/>
      <c r="AR9" s="204"/>
      <c r="AS9" s="204"/>
      <c r="AT9" s="204"/>
    </row>
    <row r="10" spans="1:46" s="2" customFormat="1">
      <c r="A10" s="416"/>
      <c r="B10" s="417"/>
      <c r="C10" s="417"/>
      <c r="D10" s="417"/>
      <c r="E10" s="417"/>
      <c r="F10" s="417"/>
      <c r="G10" s="417"/>
      <c r="H10" s="417"/>
      <c r="I10" s="417"/>
      <c r="J10" s="417"/>
      <c r="K10" s="417"/>
      <c r="L10" s="417"/>
      <c r="M10" s="417"/>
      <c r="N10" s="417"/>
      <c r="O10" s="417"/>
      <c r="P10" s="417"/>
      <c r="Q10" s="417"/>
      <c r="R10" s="417"/>
      <c r="S10" s="417"/>
      <c r="T10" s="418"/>
      <c r="U10" s="630"/>
      <c r="V10" s="631"/>
      <c r="W10" s="631"/>
      <c r="X10" s="632"/>
      <c r="Y10" s="635"/>
      <c r="Z10" s="636"/>
      <c r="AA10" s="636"/>
      <c r="AB10" s="637"/>
      <c r="AC10" s="630"/>
      <c r="AD10" s="631"/>
      <c r="AE10" s="631"/>
      <c r="AF10" s="632"/>
      <c r="AG10" s="630"/>
      <c r="AH10" s="631"/>
      <c r="AI10" s="631"/>
      <c r="AJ10" s="631"/>
      <c r="AK10" s="631"/>
      <c r="AL10" s="631"/>
      <c r="AM10" s="631"/>
      <c r="AN10" s="632"/>
      <c r="AO10" s="313"/>
      <c r="AP10" s="204"/>
      <c r="AQ10" s="204"/>
      <c r="AR10" s="204"/>
      <c r="AS10" s="204"/>
      <c r="AT10" s="204"/>
    </row>
    <row r="11" spans="1:46" s="2" customFormat="1" ht="18.75" customHeight="1">
      <c r="A11" s="615" t="s">
        <v>191</v>
      </c>
      <c r="B11" s="616"/>
      <c r="C11" s="616"/>
      <c r="D11" s="616"/>
      <c r="E11" s="446"/>
      <c r="F11" s="446"/>
      <c r="G11" s="446"/>
      <c r="H11" s="640" t="s">
        <v>192</v>
      </c>
      <c r="I11" s="446"/>
      <c r="J11" s="446"/>
      <c r="K11" s="446"/>
      <c r="L11" s="446"/>
      <c r="M11" s="446"/>
      <c r="N11" s="446"/>
      <c r="O11" s="446"/>
      <c r="P11" s="446"/>
      <c r="Q11" s="446"/>
      <c r="R11" s="446"/>
      <c r="S11" s="446"/>
      <c r="T11" s="447"/>
      <c r="U11" s="617"/>
      <c r="V11" s="618"/>
      <c r="W11" s="618"/>
      <c r="X11" s="619"/>
      <c r="Y11" s="620"/>
      <c r="Z11" s="621"/>
      <c r="AA11" s="621"/>
      <c r="AB11" s="622"/>
      <c r="AC11" s="620"/>
      <c r="AD11" s="621"/>
      <c r="AE11" s="621"/>
      <c r="AF11" s="622"/>
      <c r="AG11" s="620"/>
      <c r="AH11" s="621"/>
      <c r="AI11" s="621"/>
      <c r="AJ11" s="622"/>
      <c r="AK11" s="620"/>
      <c r="AL11" s="621"/>
      <c r="AM11" s="621"/>
      <c r="AN11" s="622"/>
    </row>
    <row r="12" spans="1:46" s="2" customFormat="1" ht="18.75" customHeight="1">
      <c r="A12" s="40" t="s">
        <v>32</v>
      </c>
      <c r="B12" s="605">
        <v>8400</v>
      </c>
      <c r="C12" s="605"/>
      <c r="D12" s="605"/>
      <c r="E12" s="605"/>
      <c r="F12" s="117" t="s">
        <v>33</v>
      </c>
      <c r="G12" s="117" t="s">
        <v>34</v>
      </c>
      <c r="H12" s="605">
        <v>18</v>
      </c>
      <c r="I12" s="605"/>
      <c r="J12" s="605"/>
      <c r="K12" s="606" t="s">
        <v>15</v>
      </c>
      <c r="L12" s="606"/>
      <c r="M12" s="117" t="s">
        <v>34</v>
      </c>
      <c r="N12" s="605">
        <v>6</v>
      </c>
      <c r="O12" s="605"/>
      <c r="P12" s="117" t="s">
        <v>22</v>
      </c>
      <c r="Q12" s="117" t="s">
        <v>34</v>
      </c>
      <c r="R12" s="605">
        <v>1</v>
      </c>
      <c r="S12" s="605"/>
      <c r="T12" s="41" t="s">
        <v>57</v>
      </c>
      <c r="U12" s="607">
        <f>B12*H12*N12*R12</f>
        <v>907200</v>
      </c>
      <c r="V12" s="608"/>
      <c r="W12" s="608"/>
      <c r="X12" s="609"/>
      <c r="Y12" s="607">
        <f>U12-AK12</f>
        <v>0</v>
      </c>
      <c r="Z12" s="608"/>
      <c r="AA12" s="608"/>
      <c r="AB12" s="609"/>
      <c r="AC12" s="607">
        <f>ROUNDDOWN(Y12/2,0)</f>
        <v>0</v>
      </c>
      <c r="AD12" s="608"/>
      <c r="AE12" s="608"/>
      <c r="AF12" s="609"/>
      <c r="AG12" s="607">
        <f>Y12-AC12</f>
        <v>0</v>
      </c>
      <c r="AH12" s="608"/>
      <c r="AI12" s="608"/>
      <c r="AJ12" s="609"/>
      <c r="AK12" s="607">
        <v>907200</v>
      </c>
      <c r="AL12" s="608"/>
      <c r="AM12" s="608"/>
      <c r="AN12" s="609"/>
      <c r="AO12" s="587"/>
      <c r="AP12" s="588"/>
      <c r="AQ12" s="588"/>
      <c r="AR12" s="588"/>
      <c r="AS12" s="588"/>
      <c r="AT12" s="39"/>
    </row>
    <row r="13" spans="1:46" s="2" customFormat="1" ht="18.75" customHeight="1">
      <c r="A13" s="610" t="s">
        <v>193</v>
      </c>
      <c r="B13" s="611"/>
      <c r="C13" s="611"/>
      <c r="D13" s="611"/>
      <c r="E13" s="612"/>
      <c r="F13" s="612"/>
      <c r="G13" s="612"/>
      <c r="H13" s="118"/>
      <c r="I13" s="118"/>
      <c r="J13" s="118"/>
      <c r="K13" s="118"/>
      <c r="L13" s="118"/>
      <c r="M13" s="118"/>
      <c r="N13" s="118"/>
      <c r="O13" s="118"/>
      <c r="P13" s="118"/>
      <c r="Q13" s="118"/>
      <c r="R13" s="118"/>
      <c r="S13" s="118"/>
      <c r="T13" s="119"/>
      <c r="U13" s="641"/>
      <c r="V13" s="642"/>
      <c r="W13" s="642"/>
      <c r="X13" s="643"/>
      <c r="Y13" s="602"/>
      <c r="Z13" s="603"/>
      <c r="AA13" s="603"/>
      <c r="AB13" s="604"/>
      <c r="AC13" s="602"/>
      <c r="AD13" s="603"/>
      <c r="AE13" s="603"/>
      <c r="AF13" s="604"/>
      <c r="AG13" s="597"/>
      <c r="AH13" s="598"/>
      <c r="AI13" s="598"/>
      <c r="AJ13" s="599"/>
      <c r="AK13" s="602"/>
      <c r="AL13" s="603"/>
      <c r="AM13" s="603"/>
      <c r="AN13" s="604"/>
    </row>
    <row r="14" spans="1:46" s="2" customFormat="1" ht="18.75" customHeight="1">
      <c r="A14" s="40" t="s">
        <v>32</v>
      </c>
      <c r="B14" s="605">
        <v>92800</v>
      </c>
      <c r="C14" s="605"/>
      <c r="D14" s="605"/>
      <c r="E14" s="605"/>
      <c r="F14" s="117" t="s">
        <v>33</v>
      </c>
      <c r="G14" s="117" t="s">
        <v>34</v>
      </c>
      <c r="H14" s="605">
        <v>1</v>
      </c>
      <c r="I14" s="605"/>
      <c r="J14" s="605"/>
      <c r="K14" s="606" t="s">
        <v>65</v>
      </c>
      <c r="L14" s="606"/>
      <c r="M14" s="117" t="s">
        <v>34</v>
      </c>
      <c r="N14" s="605"/>
      <c r="O14" s="605"/>
      <c r="P14" s="117"/>
      <c r="Q14" s="117" t="s">
        <v>34</v>
      </c>
      <c r="R14" s="605"/>
      <c r="S14" s="605"/>
      <c r="T14" s="41"/>
      <c r="U14" s="607">
        <f>B14*H14</f>
        <v>92800</v>
      </c>
      <c r="V14" s="608"/>
      <c r="W14" s="608"/>
      <c r="X14" s="609"/>
      <c r="Y14" s="607">
        <f>U14-AK14</f>
        <v>0</v>
      </c>
      <c r="Z14" s="608"/>
      <c r="AA14" s="608"/>
      <c r="AB14" s="609"/>
      <c r="AC14" s="607">
        <f>ROUNDDOWN(Y14/2,0)</f>
        <v>0</v>
      </c>
      <c r="AD14" s="608"/>
      <c r="AE14" s="608"/>
      <c r="AF14" s="609"/>
      <c r="AG14" s="607">
        <f>Y14-AC14</f>
        <v>0</v>
      </c>
      <c r="AH14" s="608"/>
      <c r="AI14" s="608"/>
      <c r="AJ14" s="609"/>
      <c r="AK14" s="607">
        <v>92800</v>
      </c>
      <c r="AL14" s="608"/>
      <c r="AM14" s="608"/>
      <c r="AN14" s="609"/>
      <c r="AO14" s="587"/>
      <c r="AP14" s="588"/>
      <c r="AQ14" s="588"/>
      <c r="AR14" s="588"/>
      <c r="AS14" s="588"/>
      <c r="AT14" s="39"/>
    </row>
    <row r="15" spans="1:46" s="2" customFormat="1" ht="18.75" customHeight="1">
      <c r="A15" s="610" t="s">
        <v>194</v>
      </c>
      <c r="B15" s="611"/>
      <c r="C15" s="611"/>
      <c r="D15" s="611"/>
      <c r="E15" s="612"/>
      <c r="F15" s="612"/>
      <c r="G15" s="612"/>
      <c r="H15" s="611" t="s">
        <v>195</v>
      </c>
      <c r="I15" s="612"/>
      <c r="J15" s="612"/>
      <c r="K15" s="612"/>
      <c r="L15" s="612"/>
      <c r="M15" s="612"/>
      <c r="N15" s="612"/>
      <c r="O15" s="612"/>
      <c r="P15" s="612"/>
      <c r="Q15" s="612"/>
      <c r="R15" s="612"/>
      <c r="S15" s="612"/>
      <c r="T15" s="613"/>
      <c r="U15" s="641"/>
      <c r="V15" s="642"/>
      <c r="W15" s="642"/>
      <c r="X15" s="643"/>
      <c r="Y15" s="602"/>
      <c r="Z15" s="603"/>
      <c r="AA15" s="603"/>
      <c r="AB15" s="604"/>
      <c r="AC15" s="602"/>
      <c r="AD15" s="603"/>
      <c r="AE15" s="603"/>
      <c r="AF15" s="604"/>
      <c r="AG15" s="597"/>
      <c r="AH15" s="598"/>
      <c r="AI15" s="598"/>
      <c r="AJ15" s="599"/>
      <c r="AK15" s="602"/>
      <c r="AL15" s="603"/>
      <c r="AM15" s="603"/>
      <c r="AN15" s="604"/>
    </row>
    <row r="16" spans="1:46" s="2" customFormat="1" ht="18.75" customHeight="1">
      <c r="A16" s="40" t="s">
        <v>32</v>
      </c>
      <c r="B16" s="605">
        <v>800000</v>
      </c>
      <c r="C16" s="605"/>
      <c r="D16" s="605"/>
      <c r="E16" s="605"/>
      <c r="F16" s="117" t="s">
        <v>33</v>
      </c>
      <c r="G16" s="117" t="s">
        <v>34</v>
      </c>
      <c r="H16" s="605">
        <v>1</v>
      </c>
      <c r="I16" s="605"/>
      <c r="J16" s="605"/>
      <c r="K16" s="606" t="s">
        <v>65</v>
      </c>
      <c r="L16" s="606"/>
      <c r="M16" s="117" t="s">
        <v>34</v>
      </c>
      <c r="N16" s="605"/>
      <c r="O16" s="605"/>
      <c r="P16" s="117"/>
      <c r="Q16" s="117" t="s">
        <v>34</v>
      </c>
      <c r="R16" s="605"/>
      <c r="S16" s="605"/>
      <c r="T16" s="41"/>
      <c r="U16" s="607">
        <f>B16*H16</f>
        <v>800000</v>
      </c>
      <c r="V16" s="608"/>
      <c r="W16" s="608"/>
      <c r="X16" s="609"/>
      <c r="Y16" s="607">
        <f>U16-AK16</f>
        <v>800000</v>
      </c>
      <c r="Z16" s="608"/>
      <c r="AA16" s="608"/>
      <c r="AB16" s="609"/>
      <c r="AC16" s="607">
        <f>ROUNDDOWN(Y16/2,0)</f>
        <v>400000</v>
      </c>
      <c r="AD16" s="608"/>
      <c r="AE16" s="608"/>
      <c r="AF16" s="609"/>
      <c r="AG16" s="607">
        <f>Y16-AC16</f>
        <v>400000</v>
      </c>
      <c r="AH16" s="608"/>
      <c r="AI16" s="608"/>
      <c r="AJ16" s="609"/>
      <c r="AK16" s="607">
        <v>0</v>
      </c>
      <c r="AL16" s="608"/>
      <c r="AM16" s="608"/>
      <c r="AN16" s="609"/>
      <c r="AO16" s="587"/>
      <c r="AP16" s="588"/>
      <c r="AQ16" s="588"/>
      <c r="AR16" s="588"/>
      <c r="AS16" s="588"/>
      <c r="AT16" s="39"/>
    </row>
    <row r="17" spans="1:46" s="2" customFormat="1" ht="18.75" customHeight="1">
      <c r="A17" s="610" t="s">
        <v>196</v>
      </c>
      <c r="B17" s="611"/>
      <c r="C17" s="611"/>
      <c r="D17" s="611"/>
      <c r="E17" s="612"/>
      <c r="F17" s="612"/>
      <c r="G17" s="612"/>
      <c r="H17" s="611" t="s">
        <v>197</v>
      </c>
      <c r="I17" s="612"/>
      <c r="J17" s="612"/>
      <c r="K17" s="612"/>
      <c r="L17" s="612"/>
      <c r="M17" s="612"/>
      <c r="N17" s="612"/>
      <c r="O17" s="612"/>
      <c r="P17" s="612"/>
      <c r="Q17" s="612"/>
      <c r="R17" s="612"/>
      <c r="S17" s="612"/>
      <c r="T17" s="613"/>
      <c r="U17" s="641"/>
      <c r="V17" s="642"/>
      <c r="W17" s="642"/>
      <c r="X17" s="643"/>
      <c r="Y17" s="602"/>
      <c r="Z17" s="603"/>
      <c r="AA17" s="603"/>
      <c r="AB17" s="604"/>
      <c r="AC17" s="602"/>
      <c r="AD17" s="603"/>
      <c r="AE17" s="603"/>
      <c r="AF17" s="604"/>
      <c r="AG17" s="597"/>
      <c r="AH17" s="598"/>
      <c r="AI17" s="598"/>
      <c r="AJ17" s="599"/>
      <c r="AK17" s="602"/>
      <c r="AL17" s="603"/>
      <c r="AM17" s="603"/>
      <c r="AN17" s="604"/>
    </row>
    <row r="18" spans="1:46" s="2" customFormat="1" ht="18.75" customHeight="1">
      <c r="A18" s="40" t="s">
        <v>32</v>
      </c>
      <c r="B18" s="605">
        <v>150000</v>
      </c>
      <c r="C18" s="605"/>
      <c r="D18" s="605"/>
      <c r="E18" s="605"/>
      <c r="F18" s="117" t="s">
        <v>33</v>
      </c>
      <c r="G18" s="117" t="s">
        <v>34</v>
      </c>
      <c r="H18" s="605">
        <v>7</v>
      </c>
      <c r="I18" s="605"/>
      <c r="J18" s="605"/>
      <c r="K18" s="606" t="s">
        <v>132</v>
      </c>
      <c r="L18" s="606"/>
      <c r="M18" s="117" t="s">
        <v>34</v>
      </c>
      <c r="N18" s="605"/>
      <c r="O18" s="605"/>
      <c r="P18" s="117"/>
      <c r="Q18" s="117" t="s">
        <v>34</v>
      </c>
      <c r="R18" s="605"/>
      <c r="S18" s="605"/>
      <c r="T18" s="41"/>
      <c r="U18" s="607">
        <f>B18*H18</f>
        <v>1050000</v>
      </c>
      <c r="V18" s="608"/>
      <c r="W18" s="608"/>
      <c r="X18" s="609"/>
      <c r="Y18" s="607">
        <f>U18-AK18</f>
        <v>1050000</v>
      </c>
      <c r="Z18" s="608"/>
      <c r="AA18" s="608"/>
      <c r="AB18" s="609"/>
      <c r="AC18" s="607">
        <v>525000</v>
      </c>
      <c r="AD18" s="608"/>
      <c r="AE18" s="608"/>
      <c r="AF18" s="609"/>
      <c r="AG18" s="607">
        <f>AC18</f>
        <v>525000</v>
      </c>
      <c r="AH18" s="608"/>
      <c r="AI18" s="608"/>
      <c r="AJ18" s="609"/>
      <c r="AK18" s="607">
        <v>0</v>
      </c>
      <c r="AL18" s="608"/>
      <c r="AM18" s="608"/>
      <c r="AN18" s="609"/>
      <c r="AO18" s="587"/>
      <c r="AP18" s="588"/>
      <c r="AQ18" s="588"/>
      <c r="AR18" s="588"/>
      <c r="AS18" s="588"/>
      <c r="AT18" s="39"/>
    </row>
    <row r="19" spans="1:46" s="2" customFormat="1" ht="18.75" customHeight="1">
      <c r="A19" s="610" t="s">
        <v>61</v>
      </c>
      <c r="B19" s="611"/>
      <c r="C19" s="611"/>
      <c r="D19" s="611"/>
      <c r="E19" s="612"/>
      <c r="F19" s="612"/>
      <c r="G19" s="612"/>
      <c r="H19" s="611" t="s">
        <v>199</v>
      </c>
      <c r="I19" s="612"/>
      <c r="J19" s="612"/>
      <c r="K19" s="612"/>
      <c r="L19" s="612"/>
      <c r="M19" s="612"/>
      <c r="N19" s="612"/>
      <c r="O19" s="612"/>
      <c r="P19" s="612"/>
      <c r="Q19" s="612"/>
      <c r="R19" s="612"/>
      <c r="S19" s="612"/>
      <c r="T19" s="613"/>
      <c r="U19" s="641"/>
      <c r="V19" s="642"/>
      <c r="W19" s="642"/>
      <c r="X19" s="643"/>
      <c r="Y19" s="602"/>
      <c r="Z19" s="603"/>
      <c r="AA19" s="603"/>
      <c r="AB19" s="604"/>
      <c r="AC19" s="602"/>
      <c r="AD19" s="603"/>
      <c r="AE19" s="603"/>
      <c r="AF19" s="604"/>
      <c r="AG19" s="597"/>
      <c r="AH19" s="598"/>
      <c r="AI19" s="598"/>
      <c r="AJ19" s="599"/>
      <c r="AK19" s="602"/>
      <c r="AL19" s="603"/>
      <c r="AM19" s="603"/>
      <c r="AN19" s="604"/>
    </row>
    <row r="20" spans="1:46" s="2" customFormat="1" ht="18.75" customHeight="1">
      <c r="A20" s="40" t="s">
        <v>32</v>
      </c>
      <c r="B20" s="605">
        <v>50</v>
      </c>
      <c r="C20" s="605"/>
      <c r="D20" s="605"/>
      <c r="E20" s="605"/>
      <c r="F20" s="117" t="s">
        <v>33</v>
      </c>
      <c r="G20" s="117" t="s">
        <v>34</v>
      </c>
      <c r="H20" s="605">
        <v>1000</v>
      </c>
      <c r="I20" s="605"/>
      <c r="J20" s="605"/>
      <c r="K20" s="606" t="s">
        <v>102</v>
      </c>
      <c r="L20" s="606"/>
      <c r="M20" s="117" t="s">
        <v>34</v>
      </c>
      <c r="N20" s="605"/>
      <c r="O20" s="605"/>
      <c r="P20" s="117"/>
      <c r="Q20" s="117" t="s">
        <v>34</v>
      </c>
      <c r="R20" s="605"/>
      <c r="S20" s="605"/>
      <c r="T20" s="41"/>
      <c r="U20" s="607">
        <f>B20*H20</f>
        <v>50000</v>
      </c>
      <c r="V20" s="608"/>
      <c r="W20" s="608"/>
      <c r="X20" s="609"/>
      <c r="Y20" s="607">
        <f>U20-AK20</f>
        <v>50000</v>
      </c>
      <c r="Z20" s="608"/>
      <c r="AA20" s="608"/>
      <c r="AB20" s="609"/>
      <c r="AC20" s="607">
        <f>ROUNDDOWN(Y20/2,0)</f>
        <v>25000</v>
      </c>
      <c r="AD20" s="608"/>
      <c r="AE20" s="608"/>
      <c r="AF20" s="609"/>
      <c r="AG20" s="607">
        <f>Y20-AC20</f>
        <v>25000</v>
      </c>
      <c r="AH20" s="608"/>
      <c r="AI20" s="608"/>
      <c r="AJ20" s="609"/>
      <c r="AK20" s="607">
        <v>0</v>
      </c>
      <c r="AL20" s="608"/>
      <c r="AM20" s="608"/>
      <c r="AN20" s="609"/>
      <c r="AO20" s="587"/>
      <c r="AP20" s="588"/>
      <c r="AQ20" s="588"/>
      <c r="AR20" s="588"/>
      <c r="AS20" s="588"/>
      <c r="AT20" s="39"/>
    </row>
    <row r="21" spans="1:46" s="2" customFormat="1" ht="18.75" customHeight="1">
      <c r="A21" s="610" t="s">
        <v>61</v>
      </c>
      <c r="B21" s="611"/>
      <c r="C21" s="611"/>
      <c r="D21" s="611"/>
      <c r="E21" s="612"/>
      <c r="F21" s="612"/>
      <c r="G21" s="612"/>
      <c r="H21" s="611" t="s">
        <v>200</v>
      </c>
      <c r="I21" s="612"/>
      <c r="J21" s="612"/>
      <c r="K21" s="612"/>
      <c r="L21" s="612"/>
      <c r="M21" s="612"/>
      <c r="N21" s="612"/>
      <c r="O21" s="612"/>
      <c r="P21" s="612"/>
      <c r="Q21" s="612"/>
      <c r="R21" s="612"/>
      <c r="S21" s="612"/>
      <c r="T21" s="613"/>
      <c r="U21" s="641"/>
      <c r="V21" s="642"/>
      <c r="W21" s="642"/>
      <c r="X21" s="643"/>
      <c r="Y21" s="602"/>
      <c r="Z21" s="603"/>
      <c r="AA21" s="603"/>
      <c r="AB21" s="604"/>
      <c r="AC21" s="602"/>
      <c r="AD21" s="603"/>
      <c r="AE21" s="603"/>
      <c r="AF21" s="604"/>
      <c r="AG21" s="597"/>
      <c r="AH21" s="598"/>
      <c r="AI21" s="598"/>
      <c r="AJ21" s="599"/>
      <c r="AK21" s="602"/>
      <c r="AL21" s="603"/>
      <c r="AM21" s="603"/>
      <c r="AN21" s="604"/>
    </row>
    <row r="22" spans="1:46" s="2" customFormat="1" ht="18.75" customHeight="1">
      <c r="A22" s="40" t="s">
        <v>32</v>
      </c>
      <c r="B22" s="605">
        <v>2000</v>
      </c>
      <c r="C22" s="605"/>
      <c r="D22" s="605"/>
      <c r="E22" s="605"/>
      <c r="F22" s="117" t="s">
        <v>33</v>
      </c>
      <c r="G22" s="117" t="s">
        <v>34</v>
      </c>
      <c r="H22" s="605">
        <v>150</v>
      </c>
      <c r="I22" s="605"/>
      <c r="J22" s="605"/>
      <c r="K22" s="606" t="s">
        <v>133</v>
      </c>
      <c r="L22" s="606"/>
      <c r="M22" s="117" t="s">
        <v>34</v>
      </c>
      <c r="N22" s="605"/>
      <c r="O22" s="605"/>
      <c r="P22" s="117"/>
      <c r="Q22" s="117" t="s">
        <v>34</v>
      </c>
      <c r="R22" s="605"/>
      <c r="S22" s="605"/>
      <c r="T22" s="41"/>
      <c r="U22" s="607">
        <f>B22*H22</f>
        <v>300000</v>
      </c>
      <c r="V22" s="608"/>
      <c r="W22" s="608"/>
      <c r="X22" s="609"/>
      <c r="Y22" s="607">
        <f>U22-AK22</f>
        <v>300000</v>
      </c>
      <c r="Z22" s="608"/>
      <c r="AA22" s="608"/>
      <c r="AB22" s="609"/>
      <c r="AC22" s="607">
        <f>ROUNDDOWN(Y22/2,0)</f>
        <v>150000</v>
      </c>
      <c r="AD22" s="608"/>
      <c r="AE22" s="608"/>
      <c r="AF22" s="609"/>
      <c r="AG22" s="607">
        <f>Y22-AC22</f>
        <v>150000</v>
      </c>
      <c r="AH22" s="608"/>
      <c r="AI22" s="608"/>
      <c r="AJ22" s="609"/>
      <c r="AK22" s="607">
        <v>0</v>
      </c>
      <c r="AL22" s="608"/>
      <c r="AM22" s="608"/>
      <c r="AN22" s="609"/>
      <c r="AO22" s="587"/>
      <c r="AP22" s="588"/>
      <c r="AQ22" s="588"/>
      <c r="AR22" s="588"/>
      <c r="AS22" s="588"/>
      <c r="AT22" s="39"/>
    </row>
    <row r="23" spans="1:46" s="2" customFormat="1" ht="18.75" customHeight="1">
      <c r="A23" s="589" t="s">
        <v>134</v>
      </c>
      <c r="B23" s="590"/>
      <c r="C23" s="590"/>
      <c r="D23" s="590"/>
      <c r="E23" s="590"/>
      <c r="F23" s="590"/>
      <c r="G23" s="590"/>
      <c r="H23" s="590"/>
      <c r="I23" s="590"/>
      <c r="J23" s="590"/>
      <c r="K23" s="590"/>
      <c r="L23" s="590"/>
      <c r="M23" s="590"/>
      <c r="N23" s="590"/>
      <c r="O23" s="590"/>
      <c r="P23" s="590"/>
      <c r="Q23" s="590"/>
      <c r="R23" s="590"/>
      <c r="S23" s="590"/>
      <c r="T23" s="591"/>
      <c r="U23" s="592">
        <f>SUM(U11:X22)</f>
        <v>3200000</v>
      </c>
      <c r="V23" s="593"/>
      <c r="W23" s="593"/>
      <c r="X23" s="594"/>
      <c r="Y23" s="592">
        <f>SUM(Y11:AB22)</f>
        <v>2200000</v>
      </c>
      <c r="Z23" s="595"/>
      <c r="AA23" s="595"/>
      <c r="AB23" s="596"/>
      <c r="AC23" s="592">
        <f>SUM(AC11:AF22)</f>
        <v>1100000</v>
      </c>
      <c r="AD23" s="593"/>
      <c r="AE23" s="593"/>
      <c r="AF23" s="594"/>
      <c r="AG23" s="592">
        <f>SUM(AG11:AJ22)</f>
        <v>1100000</v>
      </c>
      <c r="AH23" s="593"/>
      <c r="AI23" s="593"/>
      <c r="AJ23" s="594"/>
      <c r="AK23" s="592">
        <f>SUM(AK11:AN22)</f>
        <v>1000000</v>
      </c>
      <c r="AL23" s="593"/>
      <c r="AM23" s="593"/>
      <c r="AN23" s="594"/>
      <c r="AO23" s="587"/>
      <c r="AP23" s="588"/>
      <c r="AQ23" s="588"/>
      <c r="AR23" s="588"/>
      <c r="AS23" s="588"/>
      <c r="AT23" s="39"/>
    </row>
    <row r="24" spans="1:46" s="2" customFormat="1" ht="13.5" customHeight="1">
      <c r="A24" s="37" t="s">
        <v>56</v>
      </c>
      <c r="B24" s="33"/>
      <c r="C24" s="33"/>
      <c r="D24" s="33"/>
      <c r="E24" s="102"/>
      <c r="F24" s="33"/>
      <c r="G24" s="33"/>
      <c r="H24" s="33"/>
      <c r="I24" s="33"/>
      <c r="J24" s="102"/>
      <c r="K24" s="102"/>
      <c r="L24" s="33"/>
      <c r="M24" s="33"/>
      <c r="N24" s="33"/>
      <c r="O24" s="33"/>
      <c r="P24" s="33"/>
      <c r="Q24" s="102"/>
      <c r="R24" s="33"/>
      <c r="S24" s="33"/>
      <c r="T24" s="102"/>
      <c r="U24" s="102"/>
      <c r="V24" s="33"/>
      <c r="W24" s="33"/>
      <c r="X24" s="102"/>
      <c r="Y24" s="112"/>
      <c r="Z24" s="112"/>
      <c r="AA24" s="112"/>
      <c r="AB24" s="112"/>
      <c r="AC24" s="28"/>
      <c r="AD24" s="28"/>
      <c r="AE24" s="28"/>
      <c r="AF24" s="28"/>
      <c r="AG24" s="28"/>
      <c r="AH24" s="28"/>
      <c r="AI24" s="28"/>
      <c r="AJ24" s="28"/>
      <c r="AK24" s="28"/>
      <c r="AL24" s="28"/>
      <c r="AM24" s="28"/>
      <c r="AN24" s="28"/>
      <c r="AO24" s="28"/>
      <c r="AP24" s="28"/>
      <c r="AQ24" s="28"/>
      <c r="AR24" s="28"/>
      <c r="AS24" s="8"/>
      <c r="AT24" s="101"/>
    </row>
    <row r="25" spans="1:46" s="2" customFormat="1" ht="13.5" customHeight="1">
      <c r="P25" s="3"/>
      <c r="Q25" s="3"/>
      <c r="R25" s="3"/>
      <c r="S25" s="3"/>
      <c r="AS25" s="8"/>
      <c r="AT25" s="101"/>
    </row>
    <row r="26" spans="1:46" s="2" customFormat="1" ht="18.75" customHeight="1">
      <c r="A26" s="7"/>
      <c r="B26" s="7"/>
      <c r="C26" s="38" t="s">
        <v>37</v>
      </c>
      <c r="D26" s="623" t="s">
        <v>206</v>
      </c>
      <c r="E26" s="623"/>
      <c r="F26" s="623"/>
      <c r="G26" s="623"/>
      <c r="H26" s="623"/>
      <c r="I26" s="623"/>
      <c r="J26" s="623"/>
      <c r="K26" s="623"/>
      <c r="L26" s="623"/>
      <c r="M26" s="623"/>
      <c r="N26" s="623"/>
      <c r="O26" s="623"/>
      <c r="P26" s="623"/>
      <c r="Q26" s="623"/>
      <c r="R26" s="623"/>
      <c r="S26" s="105"/>
      <c r="W26" s="8"/>
      <c r="X26" s="8"/>
      <c r="Y26" s="8"/>
      <c r="Z26" s="8"/>
      <c r="AA26" s="8"/>
      <c r="AB26" s="8"/>
      <c r="AC26" s="8"/>
      <c r="AD26" s="8"/>
      <c r="AE26" s="8"/>
      <c r="AF26" s="8"/>
      <c r="AG26" s="8"/>
      <c r="AS26" s="8"/>
      <c r="AT26" s="113"/>
    </row>
    <row r="27" spans="1:46" s="2" customFormat="1" ht="18.75" customHeight="1">
      <c r="P27" s="3"/>
      <c r="Q27" s="3"/>
      <c r="R27" s="3"/>
      <c r="S27" s="3"/>
      <c r="AS27" s="8"/>
      <c r="AT27" s="113"/>
    </row>
    <row r="28" spans="1:46" s="2" customFormat="1" ht="13.5" customHeight="1">
      <c r="A28" s="413" t="s">
        <v>10</v>
      </c>
      <c r="B28" s="414"/>
      <c r="C28" s="414"/>
      <c r="D28" s="414"/>
      <c r="E28" s="414"/>
      <c r="F28" s="414"/>
      <c r="G28" s="414"/>
      <c r="H28" s="414"/>
      <c r="I28" s="414"/>
      <c r="J28" s="414"/>
      <c r="K28" s="414"/>
      <c r="L28" s="414"/>
      <c r="M28" s="414"/>
      <c r="N28" s="414"/>
      <c r="O28" s="414"/>
      <c r="P28" s="414"/>
      <c r="Q28" s="414"/>
      <c r="R28" s="414"/>
      <c r="S28" s="414"/>
      <c r="T28" s="415"/>
      <c r="U28" s="624" t="s">
        <v>11</v>
      </c>
      <c r="V28" s="625"/>
      <c r="W28" s="625"/>
      <c r="X28" s="626"/>
      <c r="Y28" s="624" t="s">
        <v>35</v>
      </c>
      <c r="Z28" s="633"/>
      <c r="AA28" s="633"/>
      <c r="AB28" s="633"/>
      <c r="AC28" s="633"/>
      <c r="AD28" s="633"/>
      <c r="AE28" s="633"/>
      <c r="AF28" s="633"/>
      <c r="AG28" s="633"/>
      <c r="AH28" s="633"/>
      <c r="AI28" s="633"/>
      <c r="AJ28" s="634"/>
      <c r="AK28" s="624" t="s">
        <v>36</v>
      </c>
      <c r="AL28" s="625"/>
      <c r="AM28" s="625"/>
      <c r="AN28" s="626"/>
    </row>
    <row r="29" spans="1:46" s="2" customFormat="1">
      <c r="A29" s="460"/>
      <c r="B29" s="461"/>
      <c r="C29" s="461"/>
      <c r="D29" s="461"/>
      <c r="E29" s="461"/>
      <c r="F29" s="461"/>
      <c r="G29" s="461"/>
      <c r="H29" s="461"/>
      <c r="I29" s="461"/>
      <c r="J29" s="461"/>
      <c r="K29" s="461"/>
      <c r="L29" s="461"/>
      <c r="M29" s="461"/>
      <c r="N29" s="461"/>
      <c r="O29" s="461"/>
      <c r="P29" s="461"/>
      <c r="Q29" s="461"/>
      <c r="R29" s="461"/>
      <c r="S29" s="461"/>
      <c r="T29" s="462"/>
      <c r="U29" s="627"/>
      <c r="V29" s="628"/>
      <c r="W29" s="628"/>
      <c r="X29" s="629"/>
      <c r="Y29" s="635"/>
      <c r="Z29" s="636"/>
      <c r="AA29" s="636"/>
      <c r="AB29" s="636"/>
      <c r="AC29" s="636"/>
      <c r="AD29" s="636"/>
      <c r="AE29" s="636"/>
      <c r="AF29" s="636"/>
      <c r="AG29" s="636"/>
      <c r="AH29" s="636"/>
      <c r="AI29" s="636"/>
      <c r="AJ29" s="637"/>
      <c r="AK29" s="630"/>
      <c r="AL29" s="631"/>
      <c r="AM29" s="631"/>
      <c r="AN29" s="632"/>
    </row>
    <row r="30" spans="1:46" s="2" customFormat="1" ht="13.5" customHeight="1">
      <c r="A30" s="460"/>
      <c r="B30" s="461"/>
      <c r="C30" s="461"/>
      <c r="D30" s="461"/>
      <c r="E30" s="461"/>
      <c r="F30" s="461"/>
      <c r="G30" s="461"/>
      <c r="H30" s="461"/>
      <c r="I30" s="461"/>
      <c r="J30" s="461"/>
      <c r="K30" s="461"/>
      <c r="L30" s="461"/>
      <c r="M30" s="461"/>
      <c r="N30" s="461"/>
      <c r="O30" s="461"/>
      <c r="P30" s="461"/>
      <c r="Q30" s="461"/>
      <c r="R30" s="461"/>
      <c r="S30" s="461"/>
      <c r="T30" s="462"/>
      <c r="U30" s="627"/>
      <c r="V30" s="628"/>
      <c r="W30" s="628"/>
      <c r="X30" s="629"/>
      <c r="Y30" s="627" t="s">
        <v>165</v>
      </c>
      <c r="Z30" s="638"/>
      <c r="AA30" s="638"/>
      <c r="AB30" s="639"/>
      <c r="AC30" s="627" t="s">
        <v>47</v>
      </c>
      <c r="AD30" s="628"/>
      <c r="AE30" s="628"/>
      <c r="AF30" s="629"/>
      <c r="AG30" s="627" t="s">
        <v>17</v>
      </c>
      <c r="AH30" s="628"/>
      <c r="AI30" s="628"/>
      <c r="AJ30" s="628"/>
      <c r="AK30" s="625"/>
      <c r="AL30" s="625"/>
      <c r="AM30" s="625"/>
      <c r="AN30" s="626"/>
      <c r="AO30" s="313"/>
      <c r="AP30" s="204"/>
      <c r="AQ30" s="204"/>
      <c r="AR30" s="204"/>
      <c r="AS30" s="204"/>
      <c r="AT30" s="204"/>
    </row>
    <row r="31" spans="1:46" s="2" customFormat="1">
      <c r="A31" s="416"/>
      <c r="B31" s="417"/>
      <c r="C31" s="417"/>
      <c r="D31" s="417"/>
      <c r="E31" s="417"/>
      <c r="F31" s="417"/>
      <c r="G31" s="417"/>
      <c r="H31" s="417"/>
      <c r="I31" s="417"/>
      <c r="J31" s="417"/>
      <c r="K31" s="417"/>
      <c r="L31" s="417"/>
      <c r="M31" s="417"/>
      <c r="N31" s="417"/>
      <c r="O31" s="417"/>
      <c r="P31" s="417"/>
      <c r="Q31" s="417"/>
      <c r="R31" s="417"/>
      <c r="S31" s="417"/>
      <c r="T31" s="418"/>
      <c r="U31" s="630"/>
      <c r="V31" s="631"/>
      <c r="W31" s="631"/>
      <c r="X31" s="632"/>
      <c r="Y31" s="635"/>
      <c r="Z31" s="636"/>
      <c r="AA31" s="636"/>
      <c r="AB31" s="637"/>
      <c r="AC31" s="630"/>
      <c r="AD31" s="631"/>
      <c r="AE31" s="631"/>
      <c r="AF31" s="632"/>
      <c r="AG31" s="630"/>
      <c r="AH31" s="631"/>
      <c r="AI31" s="631"/>
      <c r="AJ31" s="631"/>
      <c r="AK31" s="631"/>
      <c r="AL31" s="631"/>
      <c r="AM31" s="631"/>
      <c r="AN31" s="632"/>
      <c r="AO31" s="313"/>
      <c r="AP31" s="204"/>
      <c r="AQ31" s="204"/>
      <c r="AR31" s="204"/>
      <c r="AS31" s="204"/>
      <c r="AT31" s="204"/>
    </row>
    <row r="32" spans="1:46" s="2" customFormat="1" ht="18.75" customHeight="1">
      <c r="A32" s="610" t="s">
        <v>201</v>
      </c>
      <c r="B32" s="611"/>
      <c r="C32" s="611"/>
      <c r="D32" s="611"/>
      <c r="E32" s="612"/>
      <c r="F32" s="612"/>
      <c r="G32" s="612"/>
      <c r="H32" s="611" t="s">
        <v>202</v>
      </c>
      <c r="I32" s="612"/>
      <c r="J32" s="612"/>
      <c r="K32" s="612"/>
      <c r="L32" s="612"/>
      <c r="M32" s="612"/>
      <c r="N32" s="612"/>
      <c r="O32" s="612"/>
      <c r="P32" s="612"/>
      <c r="Q32" s="612"/>
      <c r="R32" s="612"/>
      <c r="S32" s="612"/>
      <c r="T32" s="613"/>
      <c r="U32" s="641"/>
      <c r="V32" s="642"/>
      <c r="W32" s="642"/>
      <c r="X32" s="643"/>
      <c r="Y32" s="602"/>
      <c r="Z32" s="603"/>
      <c r="AA32" s="603"/>
      <c r="AB32" s="604"/>
      <c r="AC32" s="644"/>
      <c r="AD32" s="645"/>
      <c r="AE32" s="645"/>
      <c r="AF32" s="646"/>
      <c r="AG32" s="602"/>
      <c r="AH32" s="603"/>
      <c r="AI32" s="603"/>
      <c r="AJ32" s="604"/>
      <c r="AK32" s="602"/>
      <c r="AL32" s="603"/>
      <c r="AM32" s="603"/>
      <c r="AN32" s="604"/>
    </row>
    <row r="33" spans="1:46" s="2" customFormat="1" ht="18.75" customHeight="1">
      <c r="A33" s="40" t="s">
        <v>32</v>
      </c>
      <c r="B33" s="605">
        <v>500000</v>
      </c>
      <c r="C33" s="605"/>
      <c r="D33" s="605"/>
      <c r="E33" s="605"/>
      <c r="F33" s="117" t="s">
        <v>33</v>
      </c>
      <c r="G33" s="117" t="s">
        <v>34</v>
      </c>
      <c r="H33" s="605">
        <v>1</v>
      </c>
      <c r="I33" s="605"/>
      <c r="J33" s="605"/>
      <c r="K33" s="606" t="s">
        <v>65</v>
      </c>
      <c r="L33" s="606"/>
      <c r="M33" s="117" t="s">
        <v>34</v>
      </c>
      <c r="N33" s="605"/>
      <c r="O33" s="605"/>
      <c r="P33" s="117"/>
      <c r="Q33" s="117" t="s">
        <v>34</v>
      </c>
      <c r="R33" s="605"/>
      <c r="S33" s="605"/>
      <c r="T33" s="41"/>
      <c r="U33" s="607">
        <f>B33*H33</f>
        <v>500000</v>
      </c>
      <c r="V33" s="608"/>
      <c r="W33" s="608"/>
      <c r="X33" s="609"/>
      <c r="Y33" s="607">
        <f>U33-AK33</f>
        <v>500000</v>
      </c>
      <c r="Z33" s="608"/>
      <c r="AA33" s="608"/>
      <c r="AB33" s="609"/>
      <c r="AC33" s="607">
        <f>ROUNDDOWN(Y33/2,0)</f>
        <v>250000</v>
      </c>
      <c r="AD33" s="608"/>
      <c r="AE33" s="608"/>
      <c r="AF33" s="609"/>
      <c r="AG33" s="607">
        <f>Y33-AC33</f>
        <v>250000</v>
      </c>
      <c r="AH33" s="608"/>
      <c r="AI33" s="608"/>
      <c r="AJ33" s="609"/>
      <c r="AK33" s="607">
        <v>0</v>
      </c>
      <c r="AL33" s="608"/>
      <c r="AM33" s="608"/>
      <c r="AN33" s="609"/>
      <c r="AO33" s="587"/>
      <c r="AP33" s="588"/>
      <c r="AQ33" s="588"/>
      <c r="AR33" s="588"/>
      <c r="AS33" s="588"/>
      <c r="AT33" s="39"/>
    </row>
    <row r="34" spans="1:46" s="2" customFormat="1" ht="18.75" customHeight="1">
      <c r="A34" s="610" t="s">
        <v>201</v>
      </c>
      <c r="B34" s="611"/>
      <c r="C34" s="611"/>
      <c r="D34" s="611"/>
      <c r="E34" s="612"/>
      <c r="F34" s="612"/>
      <c r="G34" s="612"/>
      <c r="H34" s="611" t="s">
        <v>203</v>
      </c>
      <c r="I34" s="612"/>
      <c r="J34" s="612"/>
      <c r="K34" s="612"/>
      <c r="L34" s="612"/>
      <c r="M34" s="612"/>
      <c r="N34" s="612"/>
      <c r="O34" s="612"/>
      <c r="P34" s="612"/>
      <c r="Q34" s="612"/>
      <c r="R34" s="612"/>
      <c r="S34" s="612"/>
      <c r="T34" s="613"/>
      <c r="U34" s="641"/>
      <c r="V34" s="642"/>
      <c r="W34" s="642"/>
      <c r="X34" s="643"/>
      <c r="Y34" s="602"/>
      <c r="Z34" s="603"/>
      <c r="AA34" s="603"/>
      <c r="AB34" s="604"/>
      <c r="AC34" s="644"/>
      <c r="AD34" s="645"/>
      <c r="AE34" s="645"/>
      <c r="AF34" s="646"/>
      <c r="AG34" s="602"/>
      <c r="AH34" s="603"/>
      <c r="AI34" s="603"/>
      <c r="AJ34" s="604"/>
      <c r="AK34" s="602"/>
      <c r="AL34" s="603"/>
      <c r="AM34" s="603"/>
      <c r="AN34" s="604"/>
    </row>
    <row r="35" spans="1:46" s="2" customFormat="1" ht="18.75" customHeight="1">
      <c r="A35" s="40" t="s">
        <v>32</v>
      </c>
      <c r="B35" s="605">
        <v>300000</v>
      </c>
      <c r="C35" s="605"/>
      <c r="D35" s="605"/>
      <c r="E35" s="605"/>
      <c r="F35" s="117" t="s">
        <v>33</v>
      </c>
      <c r="G35" s="117" t="s">
        <v>34</v>
      </c>
      <c r="H35" s="605">
        <v>1</v>
      </c>
      <c r="I35" s="605"/>
      <c r="J35" s="605"/>
      <c r="K35" s="606" t="s">
        <v>65</v>
      </c>
      <c r="L35" s="606"/>
      <c r="M35" s="117" t="s">
        <v>34</v>
      </c>
      <c r="N35" s="605"/>
      <c r="O35" s="605"/>
      <c r="P35" s="117"/>
      <c r="Q35" s="117" t="s">
        <v>34</v>
      </c>
      <c r="R35" s="605"/>
      <c r="S35" s="605"/>
      <c r="T35" s="41"/>
      <c r="U35" s="607">
        <f>B35*H35</f>
        <v>300000</v>
      </c>
      <c r="V35" s="608"/>
      <c r="W35" s="608"/>
      <c r="X35" s="609"/>
      <c r="Y35" s="607">
        <f>U35-AK35</f>
        <v>300000</v>
      </c>
      <c r="Z35" s="608"/>
      <c r="AA35" s="608"/>
      <c r="AB35" s="609"/>
      <c r="AC35" s="607">
        <f>ROUNDDOWN(Y35/2,0)</f>
        <v>150000</v>
      </c>
      <c r="AD35" s="608"/>
      <c r="AE35" s="608"/>
      <c r="AF35" s="609"/>
      <c r="AG35" s="607">
        <f>Y35-AC35</f>
        <v>150000</v>
      </c>
      <c r="AH35" s="608"/>
      <c r="AI35" s="608"/>
      <c r="AJ35" s="609"/>
      <c r="AK35" s="607">
        <v>0</v>
      </c>
      <c r="AL35" s="608"/>
      <c r="AM35" s="608"/>
      <c r="AN35" s="609"/>
      <c r="AO35" s="587"/>
      <c r="AP35" s="588"/>
      <c r="AQ35" s="588"/>
      <c r="AR35" s="588"/>
      <c r="AS35" s="588"/>
      <c r="AT35" s="39"/>
    </row>
    <row r="36" spans="1:46" s="2" customFormat="1" ht="18.75" customHeight="1">
      <c r="A36" s="610" t="s">
        <v>201</v>
      </c>
      <c r="B36" s="611"/>
      <c r="C36" s="611"/>
      <c r="D36" s="611"/>
      <c r="E36" s="612"/>
      <c r="F36" s="612"/>
      <c r="G36" s="612"/>
      <c r="H36" s="611" t="s">
        <v>205</v>
      </c>
      <c r="I36" s="612"/>
      <c r="J36" s="612"/>
      <c r="K36" s="612"/>
      <c r="L36" s="612"/>
      <c r="M36" s="612"/>
      <c r="N36" s="612"/>
      <c r="O36" s="612"/>
      <c r="P36" s="612"/>
      <c r="Q36" s="612"/>
      <c r="R36" s="612"/>
      <c r="S36" s="612"/>
      <c r="T36" s="613"/>
      <c r="U36" s="644"/>
      <c r="V36" s="645"/>
      <c r="W36" s="645"/>
      <c r="X36" s="646"/>
      <c r="Y36" s="602"/>
      <c r="Z36" s="603"/>
      <c r="AA36" s="603"/>
      <c r="AB36" s="604"/>
      <c r="AC36" s="644"/>
      <c r="AD36" s="645"/>
      <c r="AE36" s="645"/>
      <c r="AF36" s="646"/>
      <c r="AG36" s="602"/>
      <c r="AH36" s="603"/>
      <c r="AI36" s="603"/>
      <c r="AJ36" s="604"/>
      <c r="AK36" s="602"/>
      <c r="AL36" s="603"/>
      <c r="AM36" s="603"/>
      <c r="AN36" s="604"/>
    </row>
    <row r="37" spans="1:46" s="2" customFormat="1" ht="18.75" customHeight="1">
      <c r="A37" s="40" t="s">
        <v>32</v>
      </c>
      <c r="B37" s="605">
        <v>600000</v>
      </c>
      <c r="C37" s="605"/>
      <c r="D37" s="605"/>
      <c r="E37" s="605"/>
      <c r="F37" s="117" t="s">
        <v>33</v>
      </c>
      <c r="G37" s="117" t="s">
        <v>34</v>
      </c>
      <c r="H37" s="605">
        <v>1</v>
      </c>
      <c r="I37" s="605"/>
      <c r="J37" s="605"/>
      <c r="K37" s="606" t="s">
        <v>65</v>
      </c>
      <c r="L37" s="606"/>
      <c r="M37" s="117" t="s">
        <v>34</v>
      </c>
      <c r="N37" s="605"/>
      <c r="O37" s="605"/>
      <c r="P37" s="117"/>
      <c r="Q37" s="117" t="s">
        <v>34</v>
      </c>
      <c r="R37" s="605"/>
      <c r="S37" s="605"/>
      <c r="T37" s="41"/>
      <c r="U37" s="607">
        <f>B37*H37</f>
        <v>600000</v>
      </c>
      <c r="V37" s="608"/>
      <c r="W37" s="608"/>
      <c r="X37" s="609"/>
      <c r="Y37" s="607">
        <f>U37-AK37</f>
        <v>600000</v>
      </c>
      <c r="Z37" s="608"/>
      <c r="AA37" s="608"/>
      <c r="AB37" s="609"/>
      <c r="AC37" s="607">
        <f>ROUNDDOWN(Y37/2,0)</f>
        <v>300000</v>
      </c>
      <c r="AD37" s="608"/>
      <c r="AE37" s="608"/>
      <c r="AF37" s="609"/>
      <c r="AG37" s="607">
        <f>Y37-AC37</f>
        <v>300000</v>
      </c>
      <c r="AH37" s="608"/>
      <c r="AI37" s="608"/>
      <c r="AJ37" s="609"/>
      <c r="AK37" s="607">
        <v>0</v>
      </c>
      <c r="AL37" s="608"/>
      <c r="AM37" s="608"/>
      <c r="AN37" s="609"/>
      <c r="AO37" s="587"/>
      <c r="AP37" s="588"/>
      <c r="AQ37" s="588"/>
      <c r="AR37" s="588"/>
      <c r="AS37" s="588"/>
      <c r="AT37" s="39"/>
    </row>
    <row r="38" spans="1:46" s="2" customFormat="1" ht="18.75" customHeight="1">
      <c r="A38" s="610" t="s">
        <v>201</v>
      </c>
      <c r="B38" s="611"/>
      <c r="C38" s="611"/>
      <c r="D38" s="611"/>
      <c r="E38" s="612"/>
      <c r="F38" s="612"/>
      <c r="G38" s="612"/>
      <c r="H38" s="611" t="s">
        <v>204</v>
      </c>
      <c r="I38" s="612"/>
      <c r="J38" s="612"/>
      <c r="K38" s="612"/>
      <c r="L38" s="612"/>
      <c r="M38" s="612"/>
      <c r="N38" s="612"/>
      <c r="O38" s="612"/>
      <c r="P38" s="612"/>
      <c r="Q38" s="612"/>
      <c r="R38" s="612"/>
      <c r="S38" s="612"/>
      <c r="T38" s="613"/>
      <c r="U38" s="641"/>
      <c r="V38" s="642"/>
      <c r="W38" s="642"/>
      <c r="X38" s="643"/>
      <c r="Y38" s="602"/>
      <c r="Z38" s="603"/>
      <c r="AA38" s="603"/>
      <c r="AB38" s="604"/>
      <c r="AC38" s="644"/>
      <c r="AD38" s="645"/>
      <c r="AE38" s="645"/>
      <c r="AF38" s="646"/>
      <c r="AG38" s="602"/>
      <c r="AH38" s="603"/>
      <c r="AI38" s="603"/>
      <c r="AJ38" s="604"/>
      <c r="AK38" s="602"/>
      <c r="AL38" s="603"/>
      <c r="AM38" s="603"/>
      <c r="AN38" s="604"/>
    </row>
    <row r="39" spans="1:46" s="2" customFormat="1" ht="18.75" customHeight="1">
      <c r="A39" s="40" t="s">
        <v>32</v>
      </c>
      <c r="B39" s="605">
        <v>300000</v>
      </c>
      <c r="C39" s="605"/>
      <c r="D39" s="605"/>
      <c r="E39" s="605"/>
      <c r="F39" s="117" t="s">
        <v>33</v>
      </c>
      <c r="G39" s="117" t="s">
        <v>34</v>
      </c>
      <c r="H39" s="605">
        <v>1</v>
      </c>
      <c r="I39" s="605"/>
      <c r="J39" s="605"/>
      <c r="K39" s="606" t="s">
        <v>65</v>
      </c>
      <c r="L39" s="606"/>
      <c r="M39" s="117" t="s">
        <v>34</v>
      </c>
      <c r="N39" s="605">
        <v>6</v>
      </c>
      <c r="O39" s="605"/>
      <c r="P39" s="117" t="s">
        <v>22</v>
      </c>
      <c r="Q39" s="117" t="s">
        <v>34</v>
      </c>
      <c r="R39" s="605"/>
      <c r="S39" s="605"/>
      <c r="T39" s="41"/>
      <c r="U39" s="607">
        <f>B39*H39*N39</f>
        <v>1800000</v>
      </c>
      <c r="V39" s="608"/>
      <c r="W39" s="608"/>
      <c r="X39" s="609"/>
      <c r="Y39" s="607">
        <f>U39-AK39</f>
        <v>1600000</v>
      </c>
      <c r="Z39" s="608"/>
      <c r="AA39" s="608"/>
      <c r="AB39" s="609"/>
      <c r="AC39" s="607">
        <f>ROUNDDOWN(Y39/2,0)</f>
        <v>800000</v>
      </c>
      <c r="AD39" s="608"/>
      <c r="AE39" s="608"/>
      <c r="AF39" s="609"/>
      <c r="AG39" s="607">
        <f>Y39-AC39</f>
        <v>800000</v>
      </c>
      <c r="AH39" s="608"/>
      <c r="AI39" s="608"/>
      <c r="AJ39" s="609"/>
      <c r="AK39" s="607">
        <v>200000</v>
      </c>
      <c r="AL39" s="608"/>
      <c r="AM39" s="608"/>
      <c r="AN39" s="609"/>
      <c r="AO39" s="587"/>
      <c r="AP39" s="588"/>
      <c r="AQ39" s="588"/>
      <c r="AR39" s="588"/>
      <c r="AS39" s="588"/>
      <c r="AT39" s="39"/>
    </row>
    <row r="40" spans="1:46" s="2" customFormat="1" ht="18.75" customHeight="1">
      <c r="A40" s="589" t="s">
        <v>134</v>
      </c>
      <c r="B40" s="590"/>
      <c r="C40" s="590"/>
      <c r="D40" s="590"/>
      <c r="E40" s="590"/>
      <c r="F40" s="590"/>
      <c r="G40" s="590"/>
      <c r="H40" s="590"/>
      <c r="I40" s="590"/>
      <c r="J40" s="590"/>
      <c r="K40" s="590"/>
      <c r="L40" s="590"/>
      <c r="M40" s="590"/>
      <c r="N40" s="590"/>
      <c r="O40" s="590"/>
      <c r="P40" s="590"/>
      <c r="Q40" s="590"/>
      <c r="R40" s="590"/>
      <c r="S40" s="590"/>
      <c r="T40" s="591"/>
      <c r="U40" s="592">
        <f>SUM(U32:X39)</f>
        <v>3200000</v>
      </c>
      <c r="V40" s="593"/>
      <c r="W40" s="593"/>
      <c r="X40" s="594"/>
      <c r="Y40" s="592">
        <f>SUM(Y32:AB39)</f>
        <v>3000000</v>
      </c>
      <c r="Z40" s="595"/>
      <c r="AA40" s="595"/>
      <c r="AB40" s="596"/>
      <c r="AC40" s="592">
        <f>SUM(AC32:AF39)</f>
        <v>1500000</v>
      </c>
      <c r="AD40" s="593"/>
      <c r="AE40" s="593"/>
      <c r="AF40" s="594"/>
      <c r="AG40" s="592">
        <f>SUM(AG32:AJ39)</f>
        <v>1500000</v>
      </c>
      <c r="AH40" s="593"/>
      <c r="AI40" s="593"/>
      <c r="AJ40" s="594"/>
      <c r="AK40" s="592">
        <f>SUM(AK32:AN39)</f>
        <v>200000</v>
      </c>
      <c r="AL40" s="593"/>
      <c r="AM40" s="593"/>
      <c r="AN40" s="594"/>
      <c r="AO40" s="587"/>
      <c r="AP40" s="588"/>
      <c r="AQ40" s="588"/>
      <c r="AR40" s="588"/>
      <c r="AS40" s="588"/>
      <c r="AT40" s="39"/>
    </row>
    <row r="41" spans="1:46" s="2" customFormat="1" ht="13.5" customHeight="1">
      <c r="A41" s="37" t="s">
        <v>56</v>
      </c>
      <c r="B41" s="33"/>
      <c r="C41" s="33"/>
      <c r="D41" s="33"/>
      <c r="E41" s="112"/>
      <c r="F41" s="33"/>
      <c r="G41" s="33"/>
      <c r="H41" s="33"/>
      <c r="I41" s="33"/>
      <c r="J41" s="112"/>
      <c r="K41" s="112"/>
      <c r="L41" s="33"/>
      <c r="M41" s="33"/>
      <c r="N41" s="33"/>
      <c r="O41" s="33"/>
      <c r="P41" s="33"/>
      <c r="Q41" s="112"/>
      <c r="R41" s="33"/>
      <c r="S41" s="33"/>
      <c r="T41" s="112"/>
      <c r="U41" s="112"/>
      <c r="V41" s="33"/>
      <c r="W41" s="33"/>
      <c r="X41" s="112"/>
      <c r="Y41" s="112"/>
      <c r="Z41" s="112"/>
      <c r="AA41" s="112"/>
      <c r="AB41" s="112"/>
      <c r="AC41" s="28"/>
      <c r="AD41" s="28"/>
      <c r="AE41" s="28"/>
      <c r="AF41" s="28"/>
      <c r="AG41" s="28"/>
      <c r="AH41" s="28"/>
      <c r="AI41" s="28"/>
      <c r="AJ41" s="28"/>
      <c r="AK41" s="28"/>
      <c r="AL41" s="28"/>
      <c r="AM41" s="28"/>
      <c r="AN41" s="28"/>
      <c r="AO41" s="28"/>
      <c r="AP41" s="28"/>
      <c r="AQ41" s="28"/>
      <c r="AR41" s="28"/>
      <c r="AS41" s="8"/>
      <c r="AT41" s="113"/>
    </row>
    <row r="42" spans="1:46" s="2" customFormat="1" ht="13.5" customHeight="1">
      <c r="P42" s="3"/>
      <c r="Q42" s="3"/>
      <c r="R42" s="3"/>
      <c r="S42" s="3"/>
      <c r="AS42" s="8"/>
      <c r="AT42" s="115"/>
    </row>
    <row r="43" spans="1:46" s="2" customFormat="1" ht="18.75" customHeight="1">
      <c r="A43" s="7"/>
      <c r="B43" s="7"/>
      <c r="C43" s="38" t="s">
        <v>37</v>
      </c>
      <c r="D43" s="623" t="s">
        <v>182</v>
      </c>
      <c r="E43" s="623"/>
      <c r="F43" s="623"/>
      <c r="G43" s="623"/>
      <c r="H43" s="623"/>
      <c r="I43" s="623"/>
      <c r="J43" s="623"/>
      <c r="K43" s="623"/>
      <c r="L43" s="623"/>
      <c r="M43" s="623"/>
      <c r="N43" s="623"/>
      <c r="O43" s="623"/>
      <c r="P43" s="623"/>
      <c r="Q43" s="623"/>
      <c r="R43" s="623"/>
      <c r="S43" s="105"/>
      <c r="W43" s="8"/>
      <c r="X43" s="8"/>
      <c r="Y43" s="8"/>
      <c r="Z43" s="8"/>
      <c r="AA43" s="8"/>
      <c r="AB43" s="8"/>
      <c r="AC43" s="8"/>
      <c r="AD43" s="8"/>
      <c r="AE43" s="8"/>
      <c r="AF43" s="8"/>
      <c r="AG43" s="8"/>
      <c r="AS43" s="8"/>
      <c r="AT43" s="115"/>
    </row>
    <row r="44" spans="1:46" s="2" customFormat="1" ht="18.75" customHeight="1">
      <c r="P44" s="3"/>
      <c r="Q44" s="3"/>
      <c r="R44" s="3"/>
      <c r="S44" s="3"/>
      <c r="AS44" s="8"/>
      <c r="AT44" s="115"/>
    </row>
    <row r="45" spans="1:46" s="2" customFormat="1" ht="13.5" customHeight="1">
      <c r="A45" s="413" t="s">
        <v>10</v>
      </c>
      <c r="B45" s="414"/>
      <c r="C45" s="414"/>
      <c r="D45" s="414"/>
      <c r="E45" s="414"/>
      <c r="F45" s="414"/>
      <c r="G45" s="414"/>
      <c r="H45" s="414"/>
      <c r="I45" s="414"/>
      <c r="J45" s="414"/>
      <c r="K45" s="414"/>
      <c r="L45" s="414"/>
      <c r="M45" s="414"/>
      <c r="N45" s="414"/>
      <c r="O45" s="414"/>
      <c r="P45" s="414"/>
      <c r="Q45" s="414"/>
      <c r="R45" s="414"/>
      <c r="S45" s="414"/>
      <c r="T45" s="415"/>
      <c r="U45" s="624" t="s">
        <v>11</v>
      </c>
      <c r="V45" s="625"/>
      <c r="W45" s="625"/>
      <c r="X45" s="626"/>
      <c r="Y45" s="624" t="s">
        <v>35</v>
      </c>
      <c r="Z45" s="633"/>
      <c r="AA45" s="633"/>
      <c r="AB45" s="633"/>
      <c r="AC45" s="633"/>
      <c r="AD45" s="633"/>
      <c r="AE45" s="633"/>
      <c r="AF45" s="633"/>
      <c r="AG45" s="633"/>
      <c r="AH45" s="633"/>
      <c r="AI45" s="633"/>
      <c r="AJ45" s="634"/>
      <c r="AK45" s="624" t="s">
        <v>36</v>
      </c>
      <c r="AL45" s="625"/>
      <c r="AM45" s="625"/>
      <c r="AN45" s="626"/>
    </row>
    <row r="46" spans="1:46" s="2" customFormat="1">
      <c r="A46" s="460"/>
      <c r="B46" s="461"/>
      <c r="C46" s="461"/>
      <c r="D46" s="461"/>
      <c r="E46" s="461"/>
      <c r="F46" s="461"/>
      <c r="G46" s="461"/>
      <c r="H46" s="461"/>
      <c r="I46" s="461"/>
      <c r="J46" s="461"/>
      <c r="K46" s="461"/>
      <c r="L46" s="461"/>
      <c r="M46" s="461"/>
      <c r="N46" s="461"/>
      <c r="O46" s="461"/>
      <c r="P46" s="461"/>
      <c r="Q46" s="461"/>
      <c r="R46" s="461"/>
      <c r="S46" s="461"/>
      <c r="T46" s="462"/>
      <c r="U46" s="627"/>
      <c r="V46" s="628"/>
      <c r="W46" s="628"/>
      <c r="X46" s="629"/>
      <c r="Y46" s="635"/>
      <c r="Z46" s="636"/>
      <c r="AA46" s="636"/>
      <c r="AB46" s="636"/>
      <c r="AC46" s="636"/>
      <c r="AD46" s="636"/>
      <c r="AE46" s="636"/>
      <c r="AF46" s="636"/>
      <c r="AG46" s="636"/>
      <c r="AH46" s="636"/>
      <c r="AI46" s="636"/>
      <c r="AJ46" s="637"/>
      <c r="AK46" s="630"/>
      <c r="AL46" s="631"/>
      <c r="AM46" s="631"/>
      <c r="AN46" s="632"/>
    </row>
    <row r="47" spans="1:46" s="2" customFormat="1" ht="13.5" customHeight="1">
      <c r="A47" s="460"/>
      <c r="B47" s="461"/>
      <c r="C47" s="461"/>
      <c r="D47" s="461"/>
      <c r="E47" s="461"/>
      <c r="F47" s="461"/>
      <c r="G47" s="461"/>
      <c r="H47" s="461"/>
      <c r="I47" s="461"/>
      <c r="J47" s="461"/>
      <c r="K47" s="461"/>
      <c r="L47" s="461"/>
      <c r="M47" s="461"/>
      <c r="N47" s="461"/>
      <c r="O47" s="461"/>
      <c r="P47" s="461"/>
      <c r="Q47" s="461"/>
      <c r="R47" s="461"/>
      <c r="S47" s="461"/>
      <c r="T47" s="462"/>
      <c r="U47" s="627"/>
      <c r="V47" s="628"/>
      <c r="W47" s="628"/>
      <c r="X47" s="629"/>
      <c r="Y47" s="627" t="s">
        <v>165</v>
      </c>
      <c r="Z47" s="638"/>
      <c r="AA47" s="638"/>
      <c r="AB47" s="639"/>
      <c r="AC47" s="627" t="s">
        <v>47</v>
      </c>
      <c r="AD47" s="628"/>
      <c r="AE47" s="628"/>
      <c r="AF47" s="629"/>
      <c r="AG47" s="627" t="s">
        <v>17</v>
      </c>
      <c r="AH47" s="628"/>
      <c r="AI47" s="628"/>
      <c r="AJ47" s="628"/>
      <c r="AK47" s="625"/>
      <c r="AL47" s="625"/>
      <c r="AM47" s="625"/>
      <c r="AN47" s="626"/>
      <c r="AO47" s="313"/>
      <c r="AP47" s="204"/>
      <c r="AQ47" s="204"/>
      <c r="AR47" s="204"/>
      <c r="AS47" s="204"/>
      <c r="AT47" s="204"/>
    </row>
    <row r="48" spans="1:46" s="2" customFormat="1">
      <c r="A48" s="416"/>
      <c r="B48" s="417"/>
      <c r="C48" s="417"/>
      <c r="D48" s="417"/>
      <c r="E48" s="417"/>
      <c r="F48" s="417"/>
      <c r="G48" s="417"/>
      <c r="H48" s="417"/>
      <c r="I48" s="417"/>
      <c r="J48" s="417"/>
      <c r="K48" s="417"/>
      <c r="L48" s="417"/>
      <c r="M48" s="417"/>
      <c r="N48" s="417"/>
      <c r="O48" s="417"/>
      <c r="P48" s="417"/>
      <c r="Q48" s="417"/>
      <c r="R48" s="417"/>
      <c r="S48" s="417"/>
      <c r="T48" s="418"/>
      <c r="U48" s="630"/>
      <c r="V48" s="631"/>
      <c r="W48" s="631"/>
      <c r="X48" s="632"/>
      <c r="Y48" s="635"/>
      <c r="Z48" s="636"/>
      <c r="AA48" s="636"/>
      <c r="AB48" s="637"/>
      <c r="AC48" s="630"/>
      <c r="AD48" s="631"/>
      <c r="AE48" s="631"/>
      <c r="AF48" s="632"/>
      <c r="AG48" s="630"/>
      <c r="AH48" s="631"/>
      <c r="AI48" s="631"/>
      <c r="AJ48" s="631"/>
      <c r="AK48" s="631"/>
      <c r="AL48" s="631"/>
      <c r="AM48" s="631"/>
      <c r="AN48" s="632"/>
      <c r="AO48" s="313"/>
      <c r="AP48" s="204"/>
      <c r="AQ48" s="204"/>
      <c r="AR48" s="204"/>
      <c r="AS48" s="204"/>
      <c r="AT48" s="204"/>
    </row>
    <row r="49" spans="1:46" s="2" customFormat="1" ht="18.75" customHeight="1">
      <c r="A49" s="610" t="s">
        <v>196</v>
      </c>
      <c r="B49" s="611"/>
      <c r="C49" s="611"/>
      <c r="D49" s="611"/>
      <c r="E49" s="612"/>
      <c r="F49" s="612"/>
      <c r="G49" s="612"/>
      <c r="H49" s="640" t="s">
        <v>207</v>
      </c>
      <c r="I49" s="446"/>
      <c r="J49" s="446"/>
      <c r="K49" s="446"/>
      <c r="L49" s="446"/>
      <c r="M49" s="446"/>
      <c r="N49" s="446"/>
      <c r="O49" s="446"/>
      <c r="P49" s="446"/>
      <c r="Q49" s="446"/>
      <c r="R49" s="446"/>
      <c r="S49" s="446"/>
      <c r="T49" s="447"/>
      <c r="U49" s="617"/>
      <c r="V49" s="618"/>
      <c r="W49" s="618"/>
      <c r="X49" s="619"/>
      <c r="Y49" s="617"/>
      <c r="Z49" s="263"/>
      <c r="AA49" s="263"/>
      <c r="AB49" s="293"/>
      <c r="AC49" s="620"/>
      <c r="AD49" s="621"/>
      <c r="AE49" s="621"/>
      <c r="AF49" s="622"/>
      <c r="AG49" s="620"/>
      <c r="AH49" s="621"/>
      <c r="AI49" s="621"/>
      <c r="AJ49" s="622"/>
      <c r="AK49" s="620"/>
      <c r="AL49" s="621"/>
      <c r="AM49" s="621"/>
      <c r="AN49" s="622"/>
    </row>
    <row r="50" spans="1:46" s="2" customFormat="1" ht="18.75" customHeight="1">
      <c r="A50" s="40" t="s">
        <v>32</v>
      </c>
      <c r="B50" s="605">
        <v>200000</v>
      </c>
      <c r="C50" s="605"/>
      <c r="D50" s="605"/>
      <c r="E50" s="605"/>
      <c r="F50" s="117" t="s">
        <v>33</v>
      </c>
      <c r="G50" s="117" t="s">
        <v>34</v>
      </c>
      <c r="H50" s="605">
        <v>1</v>
      </c>
      <c r="I50" s="605"/>
      <c r="J50" s="605"/>
      <c r="K50" s="606" t="s">
        <v>132</v>
      </c>
      <c r="L50" s="606"/>
      <c r="M50" s="117" t="s">
        <v>34</v>
      </c>
      <c r="N50" s="605"/>
      <c r="O50" s="605"/>
      <c r="P50" s="117"/>
      <c r="Q50" s="117" t="s">
        <v>34</v>
      </c>
      <c r="R50" s="605"/>
      <c r="S50" s="605"/>
      <c r="T50" s="41"/>
      <c r="U50" s="607">
        <f>B50*H50</f>
        <v>200000</v>
      </c>
      <c r="V50" s="608"/>
      <c r="W50" s="608"/>
      <c r="X50" s="609"/>
      <c r="Y50" s="607">
        <f>U50-AK50</f>
        <v>200000</v>
      </c>
      <c r="Z50" s="608"/>
      <c r="AA50" s="608"/>
      <c r="AB50" s="609"/>
      <c r="AC50" s="607">
        <f>ROUNDDOWN(Y50/2,0)</f>
        <v>100000</v>
      </c>
      <c r="AD50" s="608"/>
      <c r="AE50" s="608"/>
      <c r="AF50" s="609"/>
      <c r="AG50" s="607">
        <f>Y50-AC50</f>
        <v>100000</v>
      </c>
      <c r="AH50" s="608"/>
      <c r="AI50" s="608"/>
      <c r="AJ50" s="609"/>
      <c r="AK50" s="607">
        <v>0</v>
      </c>
      <c r="AL50" s="608"/>
      <c r="AM50" s="608"/>
      <c r="AN50" s="609"/>
      <c r="AO50" s="587"/>
      <c r="AP50" s="588"/>
      <c r="AQ50" s="588"/>
      <c r="AR50" s="588"/>
      <c r="AS50" s="588"/>
      <c r="AT50" s="39"/>
    </row>
    <row r="51" spans="1:46" s="2" customFormat="1" ht="18.75" customHeight="1">
      <c r="A51" s="610" t="s">
        <v>209</v>
      </c>
      <c r="B51" s="611"/>
      <c r="C51" s="611"/>
      <c r="D51" s="611"/>
      <c r="E51" s="612"/>
      <c r="F51" s="612"/>
      <c r="G51" s="612"/>
      <c r="H51" s="611" t="s">
        <v>210</v>
      </c>
      <c r="I51" s="612"/>
      <c r="J51" s="612"/>
      <c r="K51" s="612"/>
      <c r="L51" s="612"/>
      <c r="M51" s="612"/>
      <c r="N51" s="612"/>
      <c r="O51" s="612"/>
      <c r="P51" s="612"/>
      <c r="Q51" s="612"/>
      <c r="R51" s="612"/>
      <c r="S51" s="612"/>
      <c r="T51" s="613"/>
      <c r="U51" s="597"/>
      <c r="V51" s="598"/>
      <c r="W51" s="598"/>
      <c r="X51" s="599"/>
      <c r="Y51" s="597"/>
      <c r="Z51" s="600"/>
      <c r="AA51" s="600"/>
      <c r="AB51" s="601"/>
      <c r="AC51" s="602"/>
      <c r="AD51" s="603"/>
      <c r="AE51" s="603"/>
      <c r="AF51" s="604"/>
      <c r="AG51" s="597"/>
      <c r="AH51" s="598"/>
      <c r="AI51" s="598"/>
      <c r="AJ51" s="599"/>
      <c r="AK51" s="602"/>
      <c r="AL51" s="603"/>
      <c r="AM51" s="603"/>
      <c r="AN51" s="604"/>
    </row>
    <row r="52" spans="1:46" s="2" customFormat="1" ht="18.75" customHeight="1">
      <c r="A52" s="40" t="s">
        <v>32</v>
      </c>
      <c r="B52" s="605">
        <v>300000</v>
      </c>
      <c r="C52" s="605"/>
      <c r="D52" s="605"/>
      <c r="E52" s="605"/>
      <c r="F52" s="117" t="s">
        <v>33</v>
      </c>
      <c r="G52" s="117" t="s">
        <v>34</v>
      </c>
      <c r="H52" s="605">
        <v>1</v>
      </c>
      <c r="I52" s="605"/>
      <c r="J52" s="605"/>
      <c r="K52" s="606" t="s">
        <v>132</v>
      </c>
      <c r="L52" s="606"/>
      <c r="M52" s="117" t="s">
        <v>34</v>
      </c>
      <c r="N52" s="605"/>
      <c r="O52" s="605"/>
      <c r="P52" s="117"/>
      <c r="Q52" s="117" t="s">
        <v>34</v>
      </c>
      <c r="R52" s="605"/>
      <c r="S52" s="605"/>
      <c r="T52" s="41"/>
      <c r="U52" s="607">
        <f>B52*H52</f>
        <v>300000</v>
      </c>
      <c r="V52" s="608"/>
      <c r="W52" s="608"/>
      <c r="X52" s="609"/>
      <c r="Y52" s="607">
        <f>U52-AK52</f>
        <v>300000</v>
      </c>
      <c r="Z52" s="608"/>
      <c r="AA52" s="608"/>
      <c r="AB52" s="609"/>
      <c r="AC52" s="607">
        <f>ROUNDDOWN(Y52/2,0)</f>
        <v>150000</v>
      </c>
      <c r="AD52" s="608"/>
      <c r="AE52" s="608"/>
      <c r="AF52" s="609"/>
      <c r="AG52" s="607">
        <f>Y52-AC52</f>
        <v>150000</v>
      </c>
      <c r="AH52" s="608"/>
      <c r="AI52" s="608"/>
      <c r="AJ52" s="609"/>
      <c r="AK52" s="607">
        <v>0</v>
      </c>
      <c r="AL52" s="608"/>
      <c r="AM52" s="608"/>
      <c r="AN52" s="609"/>
      <c r="AO52" s="587"/>
      <c r="AP52" s="588"/>
      <c r="AQ52" s="588"/>
      <c r="AR52" s="588"/>
      <c r="AS52" s="588"/>
      <c r="AT52" s="39"/>
    </row>
    <row r="53" spans="1:46" s="2" customFormat="1" ht="18.75" customHeight="1">
      <c r="A53" s="610" t="s">
        <v>61</v>
      </c>
      <c r="B53" s="611"/>
      <c r="C53" s="611"/>
      <c r="D53" s="611"/>
      <c r="E53" s="612"/>
      <c r="F53" s="612"/>
      <c r="G53" s="612"/>
      <c r="H53" s="611" t="s">
        <v>211</v>
      </c>
      <c r="I53" s="612"/>
      <c r="J53" s="612"/>
      <c r="K53" s="612"/>
      <c r="L53" s="612"/>
      <c r="M53" s="612"/>
      <c r="N53" s="612"/>
      <c r="O53" s="612"/>
      <c r="P53" s="612"/>
      <c r="Q53" s="612"/>
      <c r="R53" s="612"/>
      <c r="S53" s="612"/>
      <c r="T53" s="613"/>
      <c r="U53" s="597"/>
      <c r="V53" s="598"/>
      <c r="W53" s="598"/>
      <c r="X53" s="599"/>
      <c r="Y53" s="597"/>
      <c r="Z53" s="600"/>
      <c r="AA53" s="600"/>
      <c r="AB53" s="601"/>
      <c r="AC53" s="602"/>
      <c r="AD53" s="603"/>
      <c r="AE53" s="603"/>
      <c r="AF53" s="604"/>
      <c r="AG53" s="597"/>
      <c r="AH53" s="598"/>
      <c r="AI53" s="598"/>
      <c r="AJ53" s="599"/>
      <c r="AK53" s="602"/>
      <c r="AL53" s="603"/>
      <c r="AM53" s="603"/>
      <c r="AN53" s="604"/>
    </row>
    <row r="54" spans="1:46" s="2" customFormat="1" ht="18.75" customHeight="1">
      <c r="A54" s="40" t="s">
        <v>32</v>
      </c>
      <c r="B54" s="605">
        <v>30000</v>
      </c>
      <c r="C54" s="605"/>
      <c r="D54" s="605"/>
      <c r="E54" s="605"/>
      <c r="F54" s="117" t="s">
        <v>33</v>
      </c>
      <c r="G54" s="117" t="s">
        <v>34</v>
      </c>
      <c r="H54" s="605">
        <v>2</v>
      </c>
      <c r="I54" s="605"/>
      <c r="J54" s="605"/>
      <c r="K54" s="606" t="s">
        <v>132</v>
      </c>
      <c r="L54" s="606"/>
      <c r="M54" s="117" t="s">
        <v>34</v>
      </c>
      <c r="N54" s="605"/>
      <c r="O54" s="605"/>
      <c r="P54" s="117"/>
      <c r="Q54" s="117" t="s">
        <v>34</v>
      </c>
      <c r="R54" s="605"/>
      <c r="S54" s="605"/>
      <c r="T54" s="41"/>
      <c r="U54" s="607">
        <f>B54*H54</f>
        <v>60000</v>
      </c>
      <c r="V54" s="608"/>
      <c r="W54" s="608"/>
      <c r="X54" s="609"/>
      <c r="Y54" s="607">
        <f>U54-AK54</f>
        <v>60000</v>
      </c>
      <c r="Z54" s="608"/>
      <c r="AA54" s="608"/>
      <c r="AB54" s="609"/>
      <c r="AC54" s="607">
        <f>ROUNDDOWN(Y54/2,0)</f>
        <v>30000</v>
      </c>
      <c r="AD54" s="608"/>
      <c r="AE54" s="608"/>
      <c r="AF54" s="609"/>
      <c r="AG54" s="607">
        <f>Y54-AC54</f>
        <v>30000</v>
      </c>
      <c r="AH54" s="608"/>
      <c r="AI54" s="608"/>
      <c r="AJ54" s="609"/>
      <c r="AK54" s="607">
        <v>0</v>
      </c>
      <c r="AL54" s="608"/>
      <c r="AM54" s="608"/>
      <c r="AN54" s="609"/>
      <c r="AO54" s="587"/>
      <c r="AP54" s="588"/>
      <c r="AQ54" s="588"/>
      <c r="AR54" s="588"/>
      <c r="AS54" s="588"/>
      <c r="AT54" s="39"/>
    </row>
    <row r="55" spans="1:46" s="2" customFormat="1" ht="18.75" customHeight="1">
      <c r="A55" s="610" t="s">
        <v>61</v>
      </c>
      <c r="B55" s="611"/>
      <c r="C55" s="611"/>
      <c r="D55" s="611"/>
      <c r="E55" s="612"/>
      <c r="F55" s="612"/>
      <c r="G55" s="612"/>
      <c r="H55" s="611" t="s">
        <v>208</v>
      </c>
      <c r="I55" s="612"/>
      <c r="J55" s="612"/>
      <c r="K55" s="612"/>
      <c r="L55" s="612"/>
      <c r="M55" s="612"/>
      <c r="N55" s="612"/>
      <c r="O55" s="612"/>
      <c r="P55" s="612"/>
      <c r="Q55" s="612"/>
      <c r="R55" s="612"/>
      <c r="S55" s="612"/>
      <c r="T55" s="613"/>
      <c r="U55" s="597"/>
      <c r="V55" s="598"/>
      <c r="W55" s="598"/>
      <c r="X55" s="599"/>
      <c r="Y55" s="597"/>
      <c r="Z55" s="600"/>
      <c r="AA55" s="600"/>
      <c r="AB55" s="601"/>
      <c r="AC55" s="602"/>
      <c r="AD55" s="603"/>
      <c r="AE55" s="603"/>
      <c r="AF55" s="604"/>
      <c r="AG55" s="597"/>
      <c r="AH55" s="598"/>
      <c r="AI55" s="598"/>
      <c r="AJ55" s="599"/>
      <c r="AK55" s="602"/>
      <c r="AL55" s="603"/>
      <c r="AM55" s="603"/>
      <c r="AN55" s="604"/>
    </row>
    <row r="56" spans="1:46" s="2" customFormat="1" ht="18.75" customHeight="1">
      <c r="A56" s="40" t="s">
        <v>32</v>
      </c>
      <c r="B56" s="605">
        <v>20000</v>
      </c>
      <c r="C56" s="605"/>
      <c r="D56" s="605"/>
      <c r="E56" s="605"/>
      <c r="F56" s="117" t="s">
        <v>33</v>
      </c>
      <c r="G56" s="117" t="s">
        <v>34</v>
      </c>
      <c r="H56" s="605">
        <v>1</v>
      </c>
      <c r="I56" s="605"/>
      <c r="J56" s="605"/>
      <c r="K56" s="606" t="s">
        <v>132</v>
      </c>
      <c r="L56" s="606"/>
      <c r="M56" s="117" t="s">
        <v>34</v>
      </c>
      <c r="N56" s="605"/>
      <c r="O56" s="605"/>
      <c r="P56" s="117"/>
      <c r="Q56" s="117" t="s">
        <v>34</v>
      </c>
      <c r="R56" s="605"/>
      <c r="S56" s="605"/>
      <c r="T56" s="41"/>
      <c r="U56" s="607">
        <f>B56*H56</f>
        <v>20000</v>
      </c>
      <c r="V56" s="608"/>
      <c r="W56" s="608"/>
      <c r="X56" s="609"/>
      <c r="Y56" s="607">
        <f>U56-AK56</f>
        <v>20000</v>
      </c>
      <c r="Z56" s="608"/>
      <c r="AA56" s="608"/>
      <c r="AB56" s="609"/>
      <c r="AC56" s="607">
        <f>ROUNDDOWN(Y56/2,0)</f>
        <v>10000</v>
      </c>
      <c r="AD56" s="608"/>
      <c r="AE56" s="608"/>
      <c r="AF56" s="609"/>
      <c r="AG56" s="607">
        <f>Y56-AC56</f>
        <v>10000</v>
      </c>
      <c r="AH56" s="608"/>
      <c r="AI56" s="608"/>
      <c r="AJ56" s="609"/>
      <c r="AK56" s="607">
        <v>0</v>
      </c>
      <c r="AL56" s="608"/>
      <c r="AM56" s="608"/>
      <c r="AN56" s="609"/>
      <c r="AO56" s="587"/>
      <c r="AP56" s="588"/>
      <c r="AQ56" s="588"/>
      <c r="AR56" s="588"/>
      <c r="AS56" s="588"/>
      <c r="AT56" s="39"/>
    </row>
    <row r="57" spans="1:46" s="2" customFormat="1" ht="18.75" customHeight="1">
      <c r="A57" s="589" t="s">
        <v>134</v>
      </c>
      <c r="B57" s="590"/>
      <c r="C57" s="590"/>
      <c r="D57" s="590"/>
      <c r="E57" s="590"/>
      <c r="F57" s="590"/>
      <c r="G57" s="590"/>
      <c r="H57" s="590"/>
      <c r="I57" s="590"/>
      <c r="J57" s="590"/>
      <c r="K57" s="590"/>
      <c r="L57" s="590"/>
      <c r="M57" s="590"/>
      <c r="N57" s="590"/>
      <c r="O57" s="590"/>
      <c r="P57" s="590"/>
      <c r="Q57" s="590"/>
      <c r="R57" s="590"/>
      <c r="S57" s="590"/>
      <c r="T57" s="591"/>
      <c r="U57" s="592">
        <f>SUM(U49:X56)</f>
        <v>580000</v>
      </c>
      <c r="V57" s="593"/>
      <c r="W57" s="593"/>
      <c r="X57" s="594"/>
      <c r="Y57" s="592">
        <f>SUM(Y49:AB56)</f>
        <v>580000</v>
      </c>
      <c r="Z57" s="595"/>
      <c r="AA57" s="595"/>
      <c r="AB57" s="596"/>
      <c r="AC57" s="592">
        <f>SUM(AC49:AF56)</f>
        <v>290000</v>
      </c>
      <c r="AD57" s="593"/>
      <c r="AE57" s="593"/>
      <c r="AF57" s="594"/>
      <c r="AG57" s="592">
        <f>SUM(AG49:AJ56)</f>
        <v>290000</v>
      </c>
      <c r="AH57" s="593"/>
      <c r="AI57" s="593"/>
      <c r="AJ57" s="594"/>
      <c r="AK57" s="592">
        <f>SUM(AK49:AN56)</f>
        <v>0</v>
      </c>
      <c r="AL57" s="593"/>
      <c r="AM57" s="593"/>
      <c r="AN57" s="594"/>
      <c r="AO57" s="587"/>
      <c r="AP57" s="588"/>
      <c r="AQ57" s="588"/>
      <c r="AR57" s="588"/>
      <c r="AS57" s="588"/>
      <c r="AT57" s="39"/>
    </row>
    <row r="58" spans="1:46" s="2" customFormat="1" ht="13.5" customHeight="1">
      <c r="A58" s="37" t="s">
        <v>56</v>
      </c>
      <c r="B58" s="33"/>
      <c r="C58" s="33"/>
      <c r="D58" s="33"/>
      <c r="E58" s="112"/>
      <c r="F58" s="33"/>
      <c r="G58" s="33"/>
      <c r="H58" s="33"/>
      <c r="I58" s="33"/>
      <c r="J58" s="112"/>
      <c r="K58" s="112"/>
      <c r="L58" s="33"/>
      <c r="M58" s="33"/>
      <c r="N58" s="33"/>
      <c r="O58" s="33"/>
      <c r="P58" s="33"/>
      <c r="Q58" s="112"/>
      <c r="R58" s="33"/>
      <c r="S58" s="33"/>
      <c r="T58" s="112"/>
      <c r="U58" s="112"/>
      <c r="V58" s="33"/>
      <c r="W58" s="33"/>
      <c r="X58" s="112"/>
      <c r="Y58" s="112"/>
      <c r="Z58" s="112"/>
      <c r="AA58" s="112"/>
      <c r="AB58" s="112"/>
      <c r="AC58" s="28"/>
      <c r="AD58" s="28"/>
      <c r="AE58" s="28"/>
      <c r="AF58" s="28"/>
      <c r="AG58" s="28"/>
      <c r="AH58" s="28"/>
      <c r="AI58" s="28"/>
      <c r="AJ58" s="28"/>
      <c r="AK58" s="28"/>
      <c r="AL58" s="28"/>
      <c r="AM58" s="28"/>
      <c r="AN58" s="28"/>
      <c r="AO58" s="28"/>
      <c r="AP58" s="28"/>
      <c r="AQ58" s="28"/>
      <c r="AR58" s="28"/>
      <c r="AS58" s="8"/>
      <c r="AT58" s="115"/>
    </row>
    <row r="59" spans="1:46" s="2" customFormat="1" ht="13.5" customHeight="1">
      <c r="P59" s="3"/>
      <c r="Q59" s="3"/>
      <c r="R59" s="3"/>
      <c r="S59" s="3"/>
      <c r="AS59" s="8"/>
      <c r="AT59" s="113"/>
    </row>
    <row r="60" spans="1:46" s="2" customFormat="1" ht="18.75" customHeight="1">
      <c r="A60" s="7"/>
      <c r="B60" s="7"/>
      <c r="C60" s="38" t="s">
        <v>37</v>
      </c>
      <c r="D60" s="623" t="s">
        <v>182</v>
      </c>
      <c r="E60" s="623"/>
      <c r="F60" s="623"/>
      <c r="G60" s="623"/>
      <c r="H60" s="623"/>
      <c r="I60" s="623"/>
      <c r="J60" s="623"/>
      <c r="K60" s="623"/>
      <c r="L60" s="623"/>
      <c r="M60" s="623"/>
      <c r="N60" s="623"/>
      <c r="O60" s="623"/>
      <c r="P60" s="623"/>
      <c r="Q60" s="623"/>
      <c r="R60" s="623"/>
      <c r="S60" s="105"/>
      <c r="W60" s="8"/>
      <c r="X60" s="8"/>
      <c r="Y60" s="8"/>
      <c r="Z60" s="8"/>
      <c r="AA60" s="8"/>
      <c r="AB60" s="8"/>
      <c r="AC60" s="8"/>
      <c r="AD60" s="8"/>
      <c r="AE60" s="8"/>
      <c r="AF60" s="8"/>
      <c r="AG60" s="8"/>
      <c r="AS60" s="8"/>
      <c r="AT60" s="113"/>
    </row>
    <row r="61" spans="1:46" s="2" customFormat="1" ht="18.75" customHeight="1">
      <c r="P61" s="3"/>
      <c r="Q61" s="3"/>
      <c r="R61" s="3"/>
      <c r="S61" s="3"/>
      <c r="AS61" s="8"/>
      <c r="AT61" s="113"/>
    </row>
    <row r="62" spans="1:46" s="2" customFormat="1" ht="13.5" customHeight="1">
      <c r="A62" s="413" t="s">
        <v>10</v>
      </c>
      <c r="B62" s="414"/>
      <c r="C62" s="414"/>
      <c r="D62" s="414"/>
      <c r="E62" s="414"/>
      <c r="F62" s="414"/>
      <c r="G62" s="414"/>
      <c r="H62" s="414"/>
      <c r="I62" s="414"/>
      <c r="J62" s="414"/>
      <c r="K62" s="414"/>
      <c r="L62" s="414"/>
      <c r="M62" s="414"/>
      <c r="N62" s="414"/>
      <c r="O62" s="414"/>
      <c r="P62" s="414"/>
      <c r="Q62" s="414"/>
      <c r="R62" s="414"/>
      <c r="S62" s="414"/>
      <c r="T62" s="415"/>
      <c r="U62" s="624" t="s">
        <v>11</v>
      </c>
      <c r="V62" s="625"/>
      <c r="W62" s="625"/>
      <c r="X62" s="626"/>
      <c r="Y62" s="624" t="s">
        <v>35</v>
      </c>
      <c r="Z62" s="633"/>
      <c r="AA62" s="633"/>
      <c r="AB62" s="633"/>
      <c r="AC62" s="633"/>
      <c r="AD62" s="633"/>
      <c r="AE62" s="633"/>
      <c r="AF62" s="633"/>
      <c r="AG62" s="633"/>
      <c r="AH62" s="633"/>
      <c r="AI62" s="633"/>
      <c r="AJ62" s="634"/>
      <c r="AK62" s="624" t="s">
        <v>36</v>
      </c>
      <c r="AL62" s="625"/>
      <c r="AM62" s="625"/>
      <c r="AN62" s="626"/>
    </row>
    <row r="63" spans="1:46" s="2" customFormat="1">
      <c r="A63" s="460"/>
      <c r="B63" s="461"/>
      <c r="C63" s="461"/>
      <c r="D63" s="461"/>
      <c r="E63" s="461"/>
      <c r="F63" s="461"/>
      <c r="G63" s="461"/>
      <c r="H63" s="461"/>
      <c r="I63" s="461"/>
      <c r="J63" s="461"/>
      <c r="K63" s="461"/>
      <c r="L63" s="461"/>
      <c r="M63" s="461"/>
      <c r="N63" s="461"/>
      <c r="O63" s="461"/>
      <c r="P63" s="461"/>
      <c r="Q63" s="461"/>
      <c r="R63" s="461"/>
      <c r="S63" s="461"/>
      <c r="T63" s="462"/>
      <c r="U63" s="627"/>
      <c r="V63" s="628"/>
      <c r="W63" s="628"/>
      <c r="X63" s="629"/>
      <c r="Y63" s="635"/>
      <c r="Z63" s="636"/>
      <c r="AA63" s="636"/>
      <c r="AB63" s="636"/>
      <c r="AC63" s="636"/>
      <c r="AD63" s="636"/>
      <c r="AE63" s="636"/>
      <c r="AF63" s="636"/>
      <c r="AG63" s="636"/>
      <c r="AH63" s="636"/>
      <c r="AI63" s="636"/>
      <c r="AJ63" s="637"/>
      <c r="AK63" s="630"/>
      <c r="AL63" s="631"/>
      <c r="AM63" s="631"/>
      <c r="AN63" s="632"/>
    </row>
    <row r="64" spans="1:46" s="2" customFormat="1" ht="13.5" customHeight="1">
      <c r="A64" s="460"/>
      <c r="B64" s="461"/>
      <c r="C64" s="461"/>
      <c r="D64" s="461"/>
      <c r="E64" s="461"/>
      <c r="F64" s="461"/>
      <c r="G64" s="461"/>
      <c r="H64" s="461"/>
      <c r="I64" s="461"/>
      <c r="J64" s="461"/>
      <c r="K64" s="461"/>
      <c r="L64" s="461"/>
      <c r="M64" s="461"/>
      <c r="N64" s="461"/>
      <c r="O64" s="461"/>
      <c r="P64" s="461"/>
      <c r="Q64" s="461"/>
      <c r="R64" s="461"/>
      <c r="S64" s="461"/>
      <c r="T64" s="462"/>
      <c r="U64" s="627"/>
      <c r="V64" s="628"/>
      <c r="W64" s="628"/>
      <c r="X64" s="629"/>
      <c r="Y64" s="627" t="s">
        <v>165</v>
      </c>
      <c r="Z64" s="638"/>
      <c r="AA64" s="638"/>
      <c r="AB64" s="639"/>
      <c r="AC64" s="627" t="s">
        <v>47</v>
      </c>
      <c r="AD64" s="628"/>
      <c r="AE64" s="628"/>
      <c r="AF64" s="629"/>
      <c r="AG64" s="627" t="s">
        <v>17</v>
      </c>
      <c r="AH64" s="628"/>
      <c r="AI64" s="628"/>
      <c r="AJ64" s="628"/>
      <c r="AK64" s="625"/>
      <c r="AL64" s="625"/>
      <c r="AM64" s="625"/>
      <c r="AN64" s="626"/>
      <c r="AO64" s="313"/>
      <c r="AP64" s="204"/>
      <c r="AQ64" s="204"/>
      <c r="AR64" s="204"/>
      <c r="AS64" s="204"/>
      <c r="AT64" s="204"/>
    </row>
    <row r="65" spans="1:46" s="2" customFormat="1">
      <c r="A65" s="416"/>
      <c r="B65" s="417"/>
      <c r="C65" s="417"/>
      <c r="D65" s="417"/>
      <c r="E65" s="417"/>
      <c r="F65" s="417"/>
      <c r="G65" s="417"/>
      <c r="H65" s="417"/>
      <c r="I65" s="417"/>
      <c r="J65" s="417"/>
      <c r="K65" s="417"/>
      <c r="L65" s="417"/>
      <c r="M65" s="417"/>
      <c r="N65" s="417"/>
      <c r="O65" s="417"/>
      <c r="P65" s="417"/>
      <c r="Q65" s="417"/>
      <c r="R65" s="417"/>
      <c r="S65" s="417"/>
      <c r="T65" s="418"/>
      <c r="U65" s="630"/>
      <c r="V65" s="631"/>
      <c r="W65" s="631"/>
      <c r="X65" s="632"/>
      <c r="Y65" s="635"/>
      <c r="Z65" s="636"/>
      <c r="AA65" s="636"/>
      <c r="AB65" s="637"/>
      <c r="AC65" s="630"/>
      <c r="AD65" s="631"/>
      <c r="AE65" s="631"/>
      <c r="AF65" s="632"/>
      <c r="AG65" s="630"/>
      <c r="AH65" s="631"/>
      <c r="AI65" s="631"/>
      <c r="AJ65" s="631"/>
      <c r="AK65" s="631"/>
      <c r="AL65" s="631"/>
      <c r="AM65" s="631"/>
      <c r="AN65" s="632"/>
      <c r="AO65" s="313"/>
      <c r="AP65" s="204"/>
      <c r="AQ65" s="204"/>
      <c r="AR65" s="204"/>
      <c r="AS65" s="204"/>
      <c r="AT65" s="204"/>
    </row>
    <row r="66" spans="1:46" s="2" customFormat="1" ht="18.75" customHeight="1">
      <c r="A66" s="610" t="s">
        <v>212</v>
      </c>
      <c r="B66" s="611"/>
      <c r="C66" s="611"/>
      <c r="D66" s="611"/>
      <c r="E66" s="612"/>
      <c r="F66" s="612"/>
      <c r="G66" s="612"/>
      <c r="H66" s="640" t="s">
        <v>213</v>
      </c>
      <c r="I66" s="446"/>
      <c r="J66" s="446"/>
      <c r="K66" s="446"/>
      <c r="L66" s="446"/>
      <c r="M66" s="446"/>
      <c r="N66" s="446"/>
      <c r="O66" s="446"/>
      <c r="P66" s="446"/>
      <c r="Q66" s="446"/>
      <c r="R66" s="446"/>
      <c r="S66" s="446"/>
      <c r="T66" s="447"/>
      <c r="U66" s="617"/>
      <c r="V66" s="618"/>
      <c r="W66" s="618"/>
      <c r="X66" s="619"/>
      <c r="Y66" s="617"/>
      <c r="Z66" s="263"/>
      <c r="AA66" s="263"/>
      <c r="AB66" s="293"/>
      <c r="AC66" s="620"/>
      <c r="AD66" s="621"/>
      <c r="AE66" s="621"/>
      <c r="AF66" s="622"/>
      <c r="AG66" s="620"/>
      <c r="AH66" s="621"/>
      <c r="AI66" s="621"/>
      <c r="AJ66" s="622"/>
      <c r="AK66" s="620"/>
      <c r="AL66" s="621"/>
      <c r="AM66" s="621"/>
      <c r="AN66" s="622"/>
    </row>
    <row r="67" spans="1:46" s="2" customFormat="1" ht="18.75" customHeight="1">
      <c r="A67" s="40" t="s">
        <v>32</v>
      </c>
      <c r="B67" s="605">
        <v>5000000</v>
      </c>
      <c r="C67" s="605"/>
      <c r="D67" s="605"/>
      <c r="E67" s="605"/>
      <c r="F67" s="114" t="s">
        <v>33</v>
      </c>
      <c r="G67" s="114" t="s">
        <v>34</v>
      </c>
      <c r="H67" s="605">
        <v>1</v>
      </c>
      <c r="I67" s="605"/>
      <c r="J67" s="605"/>
      <c r="K67" s="606" t="s">
        <v>65</v>
      </c>
      <c r="L67" s="606"/>
      <c r="M67" s="114" t="s">
        <v>34</v>
      </c>
      <c r="N67" s="605"/>
      <c r="O67" s="605"/>
      <c r="P67" s="114"/>
      <c r="Q67" s="114" t="s">
        <v>34</v>
      </c>
      <c r="R67" s="605"/>
      <c r="S67" s="605"/>
      <c r="T67" s="41"/>
      <c r="U67" s="607">
        <f>B67*H67</f>
        <v>5000000</v>
      </c>
      <c r="V67" s="608"/>
      <c r="W67" s="608"/>
      <c r="X67" s="609"/>
      <c r="Y67" s="607">
        <f>U67-AK67</f>
        <v>5000000</v>
      </c>
      <c r="Z67" s="608"/>
      <c r="AA67" s="608"/>
      <c r="AB67" s="609"/>
      <c r="AC67" s="607">
        <f>ROUNDDOWN(Y67/2,0)</f>
        <v>2500000</v>
      </c>
      <c r="AD67" s="608"/>
      <c r="AE67" s="608"/>
      <c r="AF67" s="609"/>
      <c r="AG67" s="607">
        <f>Y67-AC67</f>
        <v>2500000</v>
      </c>
      <c r="AH67" s="608"/>
      <c r="AI67" s="608"/>
      <c r="AJ67" s="609"/>
      <c r="AK67" s="607">
        <v>0</v>
      </c>
      <c r="AL67" s="608"/>
      <c r="AM67" s="608"/>
      <c r="AN67" s="609"/>
      <c r="AO67" s="587"/>
      <c r="AP67" s="588"/>
      <c r="AQ67" s="588"/>
      <c r="AR67" s="588"/>
      <c r="AS67" s="588"/>
      <c r="AT67" s="39"/>
    </row>
    <row r="68" spans="1:46" s="2" customFormat="1" ht="18.75" customHeight="1">
      <c r="A68" s="610" t="s">
        <v>212</v>
      </c>
      <c r="B68" s="611"/>
      <c r="C68" s="611"/>
      <c r="D68" s="611"/>
      <c r="E68" s="612"/>
      <c r="F68" s="612"/>
      <c r="G68" s="612"/>
      <c r="H68" s="611" t="s">
        <v>214</v>
      </c>
      <c r="I68" s="612"/>
      <c r="J68" s="612"/>
      <c r="K68" s="612"/>
      <c r="L68" s="612"/>
      <c r="M68" s="612"/>
      <c r="N68" s="612"/>
      <c r="O68" s="612"/>
      <c r="P68" s="612"/>
      <c r="Q68" s="612"/>
      <c r="R68" s="612"/>
      <c r="S68" s="612"/>
      <c r="T68" s="613"/>
      <c r="U68" s="597"/>
      <c r="V68" s="598"/>
      <c r="W68" s="598"/>
      <c r="X68" s="599"/>
      <c r="Y68" s="597"/>
      <c r="Z68" s="600"/>
      <c r="AA68" s="600"/>
      <c r="AB68" s="601"/>
      <c r="AC68" s="602"/>
      <c r="AD68" s="603"/>
      <c r="AE68" s="603"/>
      <c r="AF68" s="604"/>
      <c r="AG68" s="597"/>
      <c r="AH68" s="598"/>
      <c r="AI68" s="598"/>
      <c r="AJ68" s="599"/>
      <c r="AK68" s="602"/>
      <c r="AL68" s="603"/>
      <c r="AM68" s="603"/>
      <c r="AN68" s="604"/>
    </row>
    <row r="69" spans="1:46" s="2" customFormat="1" ht="18.75" customHeight="1">
      <c r="A69" s="40" t="s">
        <v>32</v>
      </c>
      <c r="B69" s="605">
        <v>10000000</v>
      </c>
      <c r="C69" s="605"/>
      <c r="D69" s="605"/>
      <c r="E69" s="605"/>
      <c r="F69" s="117" t="s">
        <v>33</v>
      </c>
      <c r="G69" s="117" t="s">
        <v>34</v>
      </c>
      <c r="H69" s="605">
        <v>1</v>
      </c>
      <c r="I69" s="605"/>
      <c r="J69" s="605"/>
      <c r="K69" s="606" t="s">
        <v>65</v>
      </c>
      <c r="L69" s="606"/>
      <c r="M69" s="117" t="s">
        <v>34</v>
      </c>
      <c r="N69" s="605"/>
      <c r="O69" s="605"/>
      <c r="P69" s="117"/>
      <c r="Q69" s="117" t="s">
        <v>34</v>
      </c>
      <c r="R69" s="605"/>
      <c r="S69" s="605"/>
      <c r="T69" s="41"/>
      <c r="U69" s="607">
        <f>B69*H69</f>
        <v>10000000</v>
      </c>
      <c r="V69" s="608"/>
      <c r="W69" s="608"/>
      <c r="X69" s="609"/>
      <c r="Y69" s="607">
        <f>U69-AK69</f>
        <v>10000000</v>
      </c>
      <c r="Z69" s="608"/>
      <c r="AA69" s="608"/>
      <c r="AB69" s="609"/>
      <c r="AC69" s="607">
        <f>ROUNDDOWN(Y69/2,0)</f>
        <v>5000000</v>
      </c>
      <c r="AD69" s="608"/>
      <c r="AE69" s="608"/>
      <c r="AF69" s="609"/>
      <c r="AG69" s="607">
        <f>Y69-AC69</f>
        <v>5000000</v>
      </c>
      <c r="AH69" s="608"/>
      <c r="AI69" s="608"/>
      <c r="AJ69" s="609"/>
      <c r="AK69" s="607">
        <v>0</v>
      </c>
      <c r="AL69" s="608"/>
      <c r="AM69" s="608"/>
      <c r="AN69" s="609"/>
      <c r="AO69" s="587"/>
      <c r="AP69" s="588"/>
      <c r="AQ69" s="588"/>
      <c r="AR69" s="588"/>
      <c r="AS69" s="588"/>
      <c r="AT69" s="39"/>
    </row>
    <row r="70" spans="1:46" s="2" customFormat="1" ht="18.75" customHeight="1">
      <c r="A70" s="610" t="s">
        <v>212</v>
      </c>
      <c r="B70" s="611"/>
      <c r="C70" s="611"/>
      <c r="D70" s="611"/>
      <c r="E70" s="612"/>
      <c r="F70" s="612"/>
      <c r="G70" s="612"/>
      <c r="H70" s="611" t="s">
        <v>215</v>
      </c>
      <c r="I70" s="612"/>
      <c r="J70" s="612"/>
      <c r="K70" s="612"/>
      <c r="L70" s="612"/>
      <c r="M70" s="612"/>
      <c r="N70" s="612"/>
      <c r="O70" s="612"/>
      <c r="P70" s="612"/>
      <c r="Q70" s="612"/>
      <c r="R70" s="612"/>
      <c r="S70" s="612"/>
      <c r="T70" s="613"/>
      <c r="U70" s="597"/>
      <c r="V70" s="598"/>
      <c r="W70" s="598"/>
      <c r="X70" s="599"/>
      <c r="Y70" s="597"/>
      <c r="Z70" s="600"/>
      <c r="AA70" s="600"/>
      <c r="AB70" s="601"/>
      <c r="AC70" s="602"/>
      <c r="AD70" s="603"/>
      <c r="AE70" s="603"/>
      <c r="AF70" s="604"/>
      <c r="AG70" s="597"/>
      <c r="AH70" s="598"/>
      <c r="AI70" s="598"/>
      <c r="AJ70" s="599"/>
      <c r="AK70" s="602"/>
      <c r="AL70" s="603"/>
      <c r="AM70" s="603"/>
      <c r="AN70" s="604"/>
    </row>
    <row r="71" spans="1:46" s="2" customFormat="1" ht="18.75" customHeight="1">
      <c r="A71" s="40" t="s">
        <v>32</v>
      </c>
      <c r="B71" s="605">
        <v>20000000</v>
      </c>
      <c r="C71" s="605"/>
      <c r="D71" s="605"/>
      <c r="E71" s="605"/>
      <c r="F71" s="114" t="s">
        <v>33</v>
      </c>
      <c r="G71" s="114" t="s">
        <v>34</v>
      </c>
      <c r="H71" s="605">
        <v>1</v>
      </c>
      <c r="I71" s="605"/>
      <c r="J71" s="605"/>
      <c r="K71" s="606" t="s">
        <v>65</v>
      </c>
      <c r="L71" s="606"/>
      <c r="M71" s="114" t="s">
        <v>34</v>
      </c>
      <c r="N71" s="605"/>
      <c r="O71" s="605"/>
      <c r="P71" s="114"/>
      <c r="Q71" s="114" t="s">
        <v>34</v>
      </c>
      <c r="R71" s="605"/>
      <c r="S71" s="605"/>
      <c r="T71" s="41"/>
      <c r="U71" s="607">
        <f>B71*H71</f>
        <v>20000000</v>
      </c>
      <c r="V71" s="608"/>
      <c r="W71" s="608"/>
      <c r="X71" s="609"/>
      <c r="Y71" s="607">
        <f>U71-AK71</f>
        <v>20000000</v>
      </c>
      <c r="Z71" s="608"/>
      <c r="AA71" s="608"/>
      <c r="AB71" s="609"/>
      <c r="AC71" s="607">
        <f>ROUNDDOWN(Y71/2,0)</f>
        <v>10000000</v>
      </c>
      <c r="AD71" s="608"/>
      <c r="AE71" s="608"/>
      <c r="AF71" s="609"/>
      <c r="AG71" s="607">
        <f>Y71-AC71</f>
        <v>10000000</v>
      </c>
      <c r="AH71" s="608"/>
      <c r="AI71" s="608"/>
      <c r="AJ71" s="609"/>
      <c r="AK71" s="607">
        <v>0</v>
      </c>
      <c r="AL71" s="608"/>
      <c r="AM71" s="608"/>
      <c r="AN71" s="609"/>
      <c r="AO71" s="587"/>
      <c r="AP71" s="588"/>
      <c r="AQ71" s="588"/>
      <c r="AR71" s="588"/>
      <c r="AS71" s="588"/>
      <c r="AT71" s="39"/>
    </row>
    <row r="72" spans="1:46" s="2" customFormat="1" ht="18.75" customHeight="1">
      <c r="A72" s="589" t="s">
        <v>134</v>
      </c>
      <c r="B72" s="590"/>
      <c r="C72" s="590"/>
      <c r="D72" s="590"/>
      <c r="E72" s="590"/>
      <c r="F72" s="590"/>
      <c r="G72" s="590"/>
      <c r="H72" s="590"/>
      <c r="I72" s="590"/>
      <c r="J72" s="590"/>
      <c r="K72" s="590"/>
      <c r="L72" s="590"/>
      <c r="M72" s="590"/>
      <c r="N72" s="590"/>
      <c r="O72" s="590"/>
      <c r="P72" s="590"/>
      <c r="Q72" s="590"/>
      <c r="R72" s="590"/>
      <c r="S72" s="590"/>
      <c r="T72" s="591"/>
      <c r="U72" s="592">
        <f>SUM(U66:X71)</f>
        <v>35000000</v>
      </c>
      <c r="V72" s="593"/>
      <c r="W72" s="593"/>
      <c r="X72" s="594"/>
      <c r="Y72" s="592">
        <f>SUM(Y66:AB71)</f>
        <v>35000000</v>
      </c>
      <c r="Z72" s="595"/>
      <c r="AA72" s="595"/>
      <c r="AB72" s="596"/>
      <c r="AC72" s="592">
        <f>SUM(AC66:AF71)</f>
        <v>17500000</v>
      </c>
      <c r="AD72" s="593"/>
      <c r="AE72" s="593"/>
      <c r="AF72" s="594"/>
      <c r="AG72" s="592">
        <f>SUM(AG66:AJ71)</f>
        <v>17500000</v>
      </c>
      <c r="AH72" s="593"/>
      <c r="AI72" s="593"/>
      <c r="AJ72" s="594"/>
      <c r="AK72" s="592">
        <f>SUM(AK66:AN71)</f>
        <v>0</v>
      </c>
      <c r="AL72" s="593"/>
      <c r="AM72" s="593"/>
      <c r="AN72" s="594"/>
      <c r="AO72" s="587"/>
      <c r="AP72" s="588"/>
      <c r="AQ72" s="588"/>
      <c r="AR72" s="588"/>
      <c r="AS72" s="588"/>
      <c r="AT72" s="39"/>
    </row>
    <row r="73" spans="1:46" s="2" customFormat="1" ht="13.5" customHeight="1">
      <c r="A73" s="37" t="s">
        <v>56</v>
      </c>
      <c r="B73" s="33"/>
      <c r="C73" s="33"/>
      <c r="D73" s="33"/>
      <c r="E73" s="112"/>
      <c r="F73" s="33"/>
      <c r="G73" s="33"/>
      <c r="H73" s="33"/>
      <c r="I73" s="33"/>
      <c r="J73" s="112"/>
      <c r="K73" s="112"/>
      <c r="L73" s="33"/>
      <c r="M73" s="33"/>
      <c r="N73" s="33"/>
      <c r="O73" s="33"/>
      <c r="P73" s="33"/>
      <c r="Q73" s="112"/>
      <c r="R73" s="33"/>
      <c r="S73" s="33"/>
      <c r="T73" s="112"/>
      <c r="U73" s="112"/>
      <c r="V73" s="33"/>
      <c r="W73" s="33"/>
      <c r="X73" s="112"/>
      <c r="Y73" s="112"/>
      <c r="Z73" s="112"/>
      <c r="AA73" s="112"/>
      <c r="AB73" s="112"/>
      <c r="AC73" s="28"/>
      <c r="AD73" s="28"/>
      <c r="AE73" s="28"/>
      <c r="AF73" s="28"/>
      <c r="AG73" s="28"/>
      <c r="AH73" s="28"/>
      <c r="AI73" s="28"/>
      <c r="AJ73" s="28"/>
      <c r="AK73" s="28"/>
      <c r="AL73" s="28"/>
      <c r="AM73" s="28"/>
      <c r="AN73" s="28"/>
      <c r="AO73" s="28"/>
      <c r="AP73" s="28"/>
      <c r="AQ73" s="28"/>
      <c r="AR73" s="28"/>
      <c r="AS73" s="8"/>
      <c r="AT73" s="113"/>
    </row>
    <row r="74" spans="1:46" s="2" customFormat="1" ht="13.5" customHeight="1">
      <c r="P74" s="3"/>
      <c r="Q74" s="3"/>
      <c r="R74" s="3"/>
      <c r="S74" s="3"/>
      <c r="AS74" s="8"/>
      <c r="AT74" s="115"/>
    </row>
    <row r="75" spans="1:46" s="2" customFormat="1" ht="18.75" customHeight="1">
      <c r="A75" s="7"/>
      <c r="B75" s="7"/>
      <c r="C75" s="38" t="s">
        <v>37</v>
      </c>
      <c r="D75" s="623" t="s">
        <v>216</v>
      </c>
      <c r="E75" s="623"/>
      <c r="F75" s="623"/>
      <c r="G75" s="623"/>
      <c r="H75" s="623"/>
      <c r="I75" s="623"/>
      <c r="J75" s="623"/>
      <c r="K75" s="623"/>
      <c r="L75" s="623"/>
      <c r="M75" s="623"/>
      <c r="N75" s="623"/>
      <c r="O75" s="623"/>
      <c r="P75" s="623"/>
      <c r="Q75" s="623"/>
      <c r="R75" s="623"/>
      <c r="S75" s="105"/>
      <c r="W75" s="8"/>
      <c r="X75" s="8"/>
      <c r="Y75" s="8"/>
      <c r="Z75" s="8"/>
      <c r="AA75" s="8"/>
      <c r="AB75" s="8"/>
      <c r="AC75" s="8"/>
      <c r="AD75" s="8"/>
      <c r="AE75" s="8"/>
      <c r="AF75" s="8"/>
      <c r="AG75" s="8"/>
      <c r="AS75" s="8"/>
      <c r="AT75" s="115"/>
    </row>
    <row r="76" spans="1:46" s="2" customFormat="1" ht="18.75" customHeight="1">
      <c r="P76" s="3"/>
      <c r="Q76" s="3"/>
      <c r="R76" s="3"/>
      <c r="S76" s="3"/>
      <c r="AS76" s="8"/>
      <c r="AT76" s="115"/>
    </row>
    <row r="77" spans="1:46" s="2" customFormat="1" ht="13.5" customHeight="1">
      <c r="A77" s="413" t="s">
        <v>10</v>
      </c>
      <c r="B77" s="414"/>
      <c r="C77" s="414"/>
      <c r="D77" s="414"/>
      <c r="E77" s="414"/>
      <c r="F77" s="414"/>
      <c r="G77" s="414"/>
      <c r="H77" s="414"/>
      <c r="I77" s="414"/>
      <c r="J77" s="414"/>
      <c r="K77" s="414"/>
      <c r="L77" s="414"/>
      <c r="M77" s="414"/>
      <c r="N77" s="414"/>
      <c r="O77" s="414"/>
      <c r="P77" s="414"/>
      <c r="Q77" s="414"/>
      <c r="R77" s="414"/>
      <c r="S77" s="414"/>
      <c r="T77" s="415"/>
      <c r="U77" s="624" t="s">
        <v>11</v>
      </c>
      <c r="V77" s="625"/>
      <c r="W77" s="625"/>
      <c r="X77" s="626"/>
      <c r="Y77" s="624" t="s">
        <v>35</v>
      </c>
      <c r="Z77" s="633"/>
      <c r="AA77" s="633"/>
      <c r="AB77" s="633"/>
      <c r="AC77" s="633"/>
      <c r="AD77" s="633"/>
      <c r="AE77" s="633"/>
      <c r="AF77" s="633"/>
      <c r="AG77" s="633"/>
      <c r="AH77" s="633"/>
      <c r="AI77" s="633"/>
      <c r="AJ77" s="634"/>
      <c r="AK77" s="624" t="s">
        <v>36</v>
      </c>
      <c r="AL77" s="625"/>
      <c r="AM77" s="625"/>
      <c r="AN77" s="626"/>
    </row>
    <row r="78" spans="1:46" s="2" customFormat="1">
      <c r="A78" s="460"/>
      <c r="B78" s="461"/>
      <c r="C78" s="461"/>
      <c r="D78" s="461"/>
      <c r="E78" s="461"/>
      <c r="F78" s="461"/>
      <c r="G78" s="461"/>
      <c r="H78" s="461"/>
      <c r="I78" s="461"/>
      <c r="J78" s="461"/>
      <c r="K78" s="461"/>
      <c r="L78" s="461"/>
      <c r="M78" s="461"/>
      <c r="N78" s="461"/>
      <c r="O78" s="461"/>
      <c r="P78" s="461"/>
      <c r="Q78" s="461"/>
      <c r="R78" s="461"/>
      <c r="S78" s="461"/>
      <c r="T78" s="462"/>
      <c r="U78" s="627"/>
      <c r="V78" s="628"/>
      <c r="W78" s="628"/>
      <c r="X78" s="629"/>
      <c r="Y78" s="635"/>
      <c r="Z78" s="636"/>
      <c r="AA78" s="636"/>
      <c r="AB78" s="636"/>
      <c r="AC78" s="636"/>
      <c r="AD78" s="636"/>
      <c r="AE78" s="636"/>
      <c r="AF78" s="636"/>
      <c r="AG78" s="636"/>
      <c r="AH78" s="636"/>
      <c r="AI78" s="636"/>
      <c r="AJ78" s="637"/>
      <c r="AK78" s="630"/>
      <c r="AL78" s="631"/>
      <c r="AM78" s="631"/>
      <c r="AN78" s="632"/>
    </row>
    <row r="79" spans="1:46" s="2" customFormat="1" ht="13.5" customHeight="1">
      <c r="A79" s="460"/>
      <c r="B79" s="461"/>
      <c r="C79" s="461"/>
      <c r="D79" s="461"/>
      <c r="E79" s="461"/>
      <c r="F79" s="461"/>
      <c r="G79" s="461"/>
      <c r="H79" s="461"/>
      <c r="I79" s="461"/>
      <c r="J79" s="461"/>
      <c r="K79" s="461"/>
      <c r="L79" s="461"/>
      <c r="M79" s="461"/>
      <c r="N79" s="461"/>
      <c r="O79" s="461"/>
      <c r="P79" s="461"/>
      <c r="Q79" s="461"/>
      <c r="R79" s="461"/>
      <c r="S79" s="461"/>
      <c r="T79" s="462"/>
      <c r="U79" s="627"/>
      <c r="V79" s="628"/>
      <c r="W79" s="628"/>
      <c r="X79" s="629"/>
      <c r="Y79" s="627" t="s">
        <v>165</v>
      </c>
      <c r="Z79" s="638"/>
      <c r="AA79" s="638"/>
      <c r="AB79" s="639"/>
      <c r="AC79" s="627" t="s">
        <v>47</v>
      </c>
      <c r="AD79" s="628"/>
      <c r="AE79" s="628"/>
      <c r="AF79" s="629"/>
      <c r="AG79" s="627" t="s">
        <v>17</v>
      </c>
      <c r="AH79" s="628"/>
      <c r="AI79" s="628"/>
      <c r="AJ79" s="628"/>
      <c r="AK79" s="625"/>
      <c r="AL79" s="625"/>
      <c r="AM79" s="625"/>
      <c r="AN79" s="626"/>
      <c r="AO79" s="313"/>
      <c r="AP79" s="204"/>
      <c r="AQ79" s="204"/>
      <c r="AR79" s="204"/>
      <c r="AS79" s="204"/>
      <c r="AT79" s="204"/>
    </row>
    <row r="80" spans="1:46" s="2" customFormat="1">
      <c r="A80" s="416"/>
      <c r="B80" s="417"/>
      <c r="C80" s="417"/>
      <c r="D80" s="417"/>
      <c r="E80" s="417"/>
      <c r="F80" s="417"/>
      <c r="G80" s="417"/>
      <c r="H80" s="417"/>
      <c r="I80" s="417"/>
      <c r="J80" s="417"/>
      <c r="K80" s="417"/>
      <c r="L80" s="417"/>
      <c r="M80" s="417"/>
      <c r="N80" s="417"/>
      <c r="O80" s="417"/>
      <c r="P80" s="417"/>
      <c r="Q80" s="417"/>
      <c r="R80" s="417"/>
      <c r="S80" s="417"/>
      <c r="T80" s="418"/>
      <c r="U80" s="630"/>
      <c r="V80" s="631"/>
      <c r="W80" s="631"/>
      <c r="X80" s="632"/>
      <c r="Y80" s="635"/>
      <c r="Z80" s="636"/>
      <c r="AA80" s="636"/>
      <c r="AB80" s="637"/>
      <c r="AC80" s="630"/>
      <c r="AD80" s="631"/>
      <c r="AE80" s="631"/>
      <c r="AF80" s="632"/>
      <c r="AG80" s="630"/>
      <c r="AH80" s="631"/>
      <c r="AI80" s="631"/>
      <c r="AJ80" s="631"/>
      <c r="AK80" s="631"/>
      <c r="AL80" s="631"/>
      <c r="AM80" s="631"/>
      <c r="AN80" s="632"/>
      <c r="AO80" s="313"/>
      <c r="AP80" s="204"/>
      <c r="AQ80" s="204"/>
      <c r="AR80" s="204"/>
      <c r="AS80" s="204"/>
      <c r="AT80" s="204"/>
    </row>
    <row r="81" spans="1:46" s="2" customFormat="1" ht="18.75" customHeight="1">
      <c r="A81" s="615" t="s">
        <v>217</v>
      </c>
      <c r="B81" s="616"/>
      <c r="C81" s="616"/>
      <c r="D81" s="616"/>
      <c r="E81" s="446"/>
      <c r="F81" s="446"/>
      <c r="G81" s="446"/>
      <c r="H81" s="116"/>
      <c r="I81" s="116"/>
      <c r="J81" s="116"/>
      <c r="K81" s="116"/>
      <c r="L81" s="116"/>
      <c r="M81" s="116"/>
      <c r="N81" s="116"/>
      <c r="O81" s="116"/>
      <c r="P81" s="116"/>
      <c r="Q81" s="116"/>
      <c r="R81" s="116"/>
      <c r="S81" s="116"/>
      <c r="T81" s="120"/>
      <c r="U81" s="617"/>
      <c r="V81" s="618"/>
      <c r="W81" s="618"/>
      <c r="X81" s="619"/>
      <c r="Y81" s="617"/>
      <c r="Z81" s="263"/>
      <c r="AA81" s="263"/>
      <c r="AB81" s="293"/>
      <c r="AC81" s="620"/>
      <c r="AD81" s="621"/>
      <c r="AE81" s="621"/>
      <c r="AF81" s="622"/>
      <c r="AG81" s="620"/>
      <c r="AH81" s="621"/>
      <c r="AI81" s="621"/>
      <c r="AJ81" s="622"/>
      <c r="AK81" s="620"/>
      <c r="AL81" s="621"/>
      <c r="AM81" s="621"/>
      <c r="AN81" s="622"/>
    </row>
    <row r="82" spans="1:46" s="2" customFormat="1" ht="18.75" customHeight="1">
      <c r="A82" s="40" t="s">
        <v>32</v>
      </c>
      <c r="B82" s="605">
        <v>8400</v>
      </c>
      <c r="C82" s="605"/>
      <c r="D82" s="605"/>
      <c r="E82" s="605"/>
      <c r="F82" s="117" t="s">
        <v>33</v>
      </c>
      <c r="G82" s="117" t="s">
        <v>34</v>
      </c>
      <c r="H82" s="605">
        <v>15</v>
      </c>
      <c r="I82" s="605"/>
      <c r="J82" s="605"/>
      <c r="K82" s="606" t="s">
        <v>15</v>
      </c>
      <c r="L82" s="606"/>
      <c r="M82" s="117" t="s">
        <v>34</v>
      </c>
      <c r="N82" s="605">
        <v>2</v>
      </c>
      <c r="O82" s="605"/>
      <c r="P82" s="117" t="s">
        <v>22</v>
      </c>
      <c r="Q82" s="117" t="s">
        <v>34</v>
      </c>
      <c r="R82" s="605">
        <v>1</v>
      </c>
      <c r="S82" s="605"/>
      <c r="T82" s="41" t="s">
        <v>57</v>
      </c>
      <c r="U82" s="607">
        <f>B82*H82</f>
        <v>126000</v>
      </c>
      <c r="V82" s="608"/>
      <c r="W82" s="608"/>
      <c r="X82" s="609"/>
      <c r="Y82" s="607">
        <f>U82-AK82</f>
        <v>126000</v>
      </c>
      <c r="Z82" s="608"/>
      <c r="AA82" s="608"/>
      <c r="AB82" s="609"/>
      <c r="AC82" s="607">
        <f>ROUNDDOWN(Y82/2,0)</f>
        <v>63000</v>
      </c>
      <c r="AD82" s="608"/>
      <c r="AE82" s="608"/>
      <c r="AF82" s="609"/>
      <c r="AG82" s="607">
        <f>Y82-AC82</f>
        <v>63000</v>
      </c>
      <c r="AH82" s="608"/>
      <c r="AI82" s="608"/>
      <c r="AJ82" s="609"/>
      <c r="AK82" s="607">
        <v>0</v>
      </c>
      <c r="AL82" s="608"/>
      <c r="AM82" s="608"/>
      <c r="AN82" s="609"/>
      <c r="AO82" s="587"/>
      <c r="AP82" s="588"/>
      <c r="AQ82" s="588"/>
      <c r="AR82" s="588"/>
      <c r="AS82" s="588"/>
      <c r="AT82" s="39"/>
    </row>
    <row r="83" spans="1:46" s="2" customFormat="1" ht="18.75" customHeight="1">
      <c r="A83" s="610" t="s">
        <v>218</v>
      </c>
      <c r="B83" s="611"/>
      <c r="C83" s="611"/>
      <c r="D83" s="611"/>
      <c r="E83" s="611"/>
      <c r="F83" s="611"/>
      <c r="G83" s="611"/>
      <c r="H83" s="611"/>
      <c r="I83" s="611"/>
      <c r="J83" s="611"/>
      <c r="K83" s="611"/>
      <c r="L83" s="611"/>
      <c r="M83" s="611"/>
      <c r="N83" s="611"/>
      <c r="O83" s="611"/>
      <c r="P83" s="611"/>
      <c r="Q83" s="611"/>
      <c r="R83" s="611"/>
      <c r="S83" s="611"/>
      <c r="T83" s="614"/>
      <c r="U83" s="597"/>
      <c r="V83" s="598"/>
      <c r="W83" s="598"/>
      <c r="X83" s="599"/>
      <c r="Y83" s="597"/>
      <c r="Z83" s="600"/>
      <c r="AA83" s="600"/>
      <c r="AB83" s="601"/>
      <c r="AC83" s="602"/>
      <c r="AD83" s="603"/>
      <c r="AE83" s="603"/>
      <c r="AF83" s="604"/>
      <c r="AG83" s="597"/>
      <c r="AH83" s="598"/>
      <c r="AI83" s="598"/>
      <c r="AJ83" s="599"/>
      <c r="AK83" s="602"/>
      <c r="AL83" s="603"/>
      <c r="AM83" s="603"/>
      <c r="AN83" s="604"/>
    </row>
    <row r="84" spans="1:46" s="2" customFormat="1" ht="18.75" customHeight="1">
      <c r="A84" s="40" t="s">
        <v>32</v>
      </c>
      <c r="B84" s="605">
        <v>20000</v>
      </c>
      <c r="C84" s="605"/>
      <c r="D84" s="605"/>
      <c r="E84" s="605"/>
      <c r="F84" s="117" t="s">
        <v>33</v>
      </c>
      <c r="G84" s="117" t="s">
        <v>34</v>
      </c>
      <c r="H84" s="605">
        <v>1</v>
      </c>
      <c r="I84" s="605"/>
      <c r="J84" s="605"/>
      <c r="K84" s="606" t="s">
        <v>65</v>
      </c>
      <c r="L84" s="606"/>
      <c r="M84" s="117" t="s">
        <v>34</v>
      </c>
      <c r="N84" s="605"/>
      <c r="O84" s="605"/>
      <c r="P84" s="117"/>
      <c r="Q84" s="117" t="s">
        <v>34</v>
      </c>
      <c r="R84" s="605"/>
      <c r="S84" s="605"/>
      <c r="T84" s="41"/>
      <c r="U84" s="607">
        <f>B84*H84</f>
        <v>20000</v>
      </c>
      <c r="V84" s="608"/>
      <c r="W84" s="608"/>
      <c r="X84" s="609"/>
      <c r="Y84" s="607">
        <f>U84-AK84</f>
        <v>20000</v>
      </c>
      <c r="Z84" s="608"/>
      <c r="AA84" s="608"/>
      <c r="AB84" s="609"/>
      <c r="AC84" s="607">
        <f>ROUNDDOWN(Y84/2,0)</f>
        <v>10000</v>
      </c>
      <c r="AD84" s="608"/>
      <c r="AE84" s="608"/>
      <c r="AF84" s="609"/>
      <c r="AG84" s="607">
        <f>Y84-AC84</f>
        <v>10000</v>
      </c>
      <c r="AH84" s="608"/>
      <c r="AI84" s="608"/>
      <c r="AJ84" s="609"/>
      <c r="AK84" s="607">
        <v>0</v>
      </c>
      <c r="AL84" s="608"/>
      <c r="AM84" s="608"/>
      <c r="AN84" s="609"/>
      <c r="AO84" s="587"/>
      <c r="AP84" s="588"/>
      <c r="AQ84" s="588"/>
      <c r="AR84" s="588"/>
      <c r="AS84" s="588"/>
      <c r="AT84" s="39"/>
    </row>
    <row r="85" spans="1:46" s="2" customFormat="1" ht="18.75" customHeight="1">
      <c r="A85" s="610" t="s">
        <v>60</v>
      </c>
      <c r="B85" s="611"/>
      <c r="C85" s="611"/>
      <c r="D85" s="611"/>
      <c r="E85" s="612"/>
      <c r="F85" s="612"/>
      <c r="G85" s="612"/>
      <c r="H85" s="611" t="s">
        <v>219</v>
      </c>
      <c r="I85" s="612"/>
      <c r="J85" s="612"/>
      <c r="K85" s="612"/>
      <c r="L85" s="612"/>
      <c r="M85" s="612"/>
      <c r="N85" s="612"/>
      <c r="O85" s="612"/>
      <c r="P85" s="612"/>
      <c r="Q85" s="612"/>
      <c r="R85" s="612"/>
      <c r="S85" s="612"/>
      <c r="T85" s="613"/>
      <c r="U85" s="597"/>
      <c r="V85" s="598"/>
      <c r="W85" s="598"/>
      <c r="X85" s="599"/>
      <c r="Y85" s="597"/>
      <c r="Z85" s="600"/>
      <c r="AA85" s="600"/>
      <c r="AB85" s="601"/>
      <c r="AC85" s="602"/>
      <c r="AD85" s="603"/>
      <c r="AE85" s="603"/>
      <c r="AF85" s="604"/>
      <c r="AG85" s="597"/>
      <c r="AH85" s="598"/>
      <c r="AI85" s="598"/>
      <c r="AJ85" s="599"/>
      <c r="AK85" s="602"/>
      <c r="AL85" s="603"/>
      <c r="AM85" s="603"/>
      <c r="AN85" s="604"/>
    </row>
    <row r="86" spans="1:46" s="2" customFormat="1" ht="18.75" customHeight="1">
      <c r="A86" s="40" t="s">
        <v>32</v>
      </c>
      <c r="B86" s="605">
        <v>2000</v>
      </c>
      <c r="C86" s="605"/>
      <c r="D86" s="605"/>
      <c r="E86" s="605"/>
      <c r="F86" s="117" t="s">
        <v>33</v>
      </c>
      <c r="G86" s="117" t="s">
        <v>34</v>
      </c>
      <c r="H86" s="605">
        <v>1</v>
      </c>
      <c r="I86" s="605"/>
      <c r="J86" s="605"/>
      <c r="K86" s="606" t="s">
        <v>65</v>
      </c>
      <c r="L86" s="606"/>
      <c r="M86" s="117" t="s">
        <v>34</v>
      </c>
      <c r="N86" s="605"/>
      <c r="O86" s="605"/>
      <c r="P86" s="117"/>
      <c r="Q86" s="117" t="s">
        <v>34</v>
      </c>
      <c r="R86" s="605"/>
      <c r="S86" s="605"/>
      <c r="T86" s="41"/>
      <c r="U86" s="607">
        <f>B86*H86</f>
        <v>2000</v>
      </c>
      <c r="V86" s="608"/>
      <c r="W86" s="608"/>
      <c r="X86" s="609"/>
      <c r="Y86" s="607">
        <f>U86-AK86</f>
        <v>2000</v>
      </c>
      <c r="Z86" s="608"/>
      <c r="AA86" s="608"/>
      <c r="AB86" s="609"/>
      <c r="AC86" s="607">
        <f>ROUNDDOWN(Y86/2,0)</f>
        <v>1000</v>
      </c>
      <c r="AD86" s="608"/>
      <c r="AE86" s="608"/>
      <c r="AF86" s="609"/>
      <c r="AG86" s="607">
        <f>Y86-AC86</f>
        <v>1000</v>
      </c>
      <c r="AH86" s="608"/>
      <c r="AI86" s="608"/>
      <c r="AJ86" s="609"/>
      <c r="AK86" s="607">
        <v>0</v>
      </c>
      <c r="AL86" s="608"/>
      <c r="AM86" s="608"/>
      <c r="AN86" s="609"/>
      <c r="AO86" s="587"/>
      <c r="AP86" s="588"/>
      <c r="AQ86" s="588"/>
      <c r="AR86" s="588"/>
      <c r="AS86" s="588"/>
      <c r="AT86" s="39"/>
    </row>
    <row r="87" spans="1:46" s="2" customFormat="1" ht="18.75" customHeight="1">
      <c r="A87" s="610" t="s">
        <v>198</v>
      </c>
      <c r="B87" s="611"/>
      <c r="C87" s="611"/>
      <c r="D87" s="611"/>
      <c r="E87" s="612"/>
      <c r="F87" s="612"/>
      <c r="G87" s="612"/>
      <c r="H87" s="611" t="s">
        <v>220</v>
      </c>
      <c r="I87" s="612"/>
      <c r="J87" s="612"/>
      <c r="K87" s="612"/>
      <c r="L87" s="612"/>
      <c r="M87" s="612"/>
      <c r="N87" s="612"/>
      <c r="O87" s="612"/>
      <c r="P87" s="612"/>
      <c r="Q87" s="612"/>
      <c r="R87" s="612"/>
      <c r="S87" s="612"/>
      <c r="T87" s="613"/>
      <c r="U87" s="597"/>
      <c r="V87" s="598"/>
      <c r="W87" s="598"/>
      <c r="X87" s="599"/>
      <c r="Y87" s="597"/>
      <c r="Z87" s="600"/>
      <c r="AA87" s="600"/>
      <c r="AB87" s="601"/>
      <c r="AC87" s="602"/>
      <c r="AD87" s="603"/>
      <c r="AE87" s="603"/>
      <c r="AF87" s="604"/>
      <c r="AG87" s="597"/>
      <c r="AH87" s="598"/>
      <c r="AI87" s="598"/>
      <c r="AJ87" s="599"/>
      <c r="AK87" s="602"/>
      <c r="AL87" s="603"/>
      <c r="AM87" s="603"/>
      <c r="AN87" s="604"/>
    </row>
    <row r="88" spans="1:46" s="2" customFormat="1" ht="18.75" customHeight="1">
      <c r="A88" s="40" t="s">
        <v>32</v>
      </c>
      <c r="B88" s="605">
        <v>14000</v>
      </c>
      <c r="C88" s="605"/>
      <c r="D88" s="605"/>
      <c r="E88" s="605"/>
      <c r="F88" s="117" t="s">
        <v>33</v>
      </c>
      <c r="G88" s="117" t="s">
        <v>34</v>
      </c>
      <c r="H88" s="605">
        <v>1</v>
      </c>
      <c r="I88" s="605"/>
      <c r="J88" s="605"/>
      <c r="K88" s="606" t="s">
        <v>65</v>
      </c>
      <c r="L88" s="606"/>
      <c r="M88" s="117" t="s">
        <v>34</v>
      </c>
      <c r="N88" s="605"/>
      <c r="O88" s="605"/>
      <c r="P88" s="117"/>
      <c r="Q88" s="117" t="s">
        <v>34</v>
      </c>
      <c r="R88" s="605"/>
      <c r="S88" s="605"/>
      <c r="T88" s="41"/>
      <c r="U88" s="607">
        <f>B88*H88</f>
        <v>14000</v>
      </c>
      <c r="V88" s="608"/>
      <c r="W88" s="608"/>
      <c r="X88" s="609"/>
      <c r="Y88" s="607">
        <f>U88-AK88</f>
        <v>14000</v>
      </c>
      <c r="Z88" s="608"/>
      <c r="AA88" s="608"/>
      <c r="AB88" s="609"/>
      <c r="AC88" s="607">
        <f>ROUNDDOWN(Y88/2,0)</f>
        <v>7000</v>
      </c>
      <c r="AD88" s="608"/>
      <c r="AE88" s="608"/>
      <c r="AF88" s="609"/>
      <c r="AG88" s="607">
        <f>Y88-AC88</f>
        <v>7000</v>
      </c>
      <c r="AH88" s="608"/>
      <c r="AI88" s="608"/>
      <c r="AJ88" s="609"/>
      <c r="AK88" s="607">
        <v>0</v>
      </c>
      <c r="AL88" s="608"/>
      <c r="AM88" s="608"/>
      <c r="AN88" s="609"/>
      <c r="AO88" s="587"/>
      <c r="AP88" s="588"/>
      <c r="AQ88" s="588"/>
      <c r="AR88" s="588"/>
      <c r="AS88" s="588"/>
      <c r="AT88" s="39"/>
    </row>
    <row r="89" spans="1:46" s="2" customFormat="1" ht="18.75" customHeight="1">
      <c r="A89" s="589" t="s">
        <v>134</v>
      </c>
      <c r="B89" s="590"/>
      <c r="C89" s="590"/>
      <c r="D89" s="590"/>
      <c r="E89" s="590"/>
      <c r="F89" s="590"/>
      <c r="G89" s="590"/>
      <c r="H89" s="590"/>
      <c r="I89" s="590"/>
      <c r="J89" s="590"/>
      <c r="K89" s="590"/>
      <c r="L89" s="590"/>
      <c r="M89" s="590"/>
      <c r="N89" s="590"/>
      <c r="O89" s="590"/>
      <c r="P89" s="590"/>
      <c r="Q89" s="590"/>
      <c r="R89" s="590"/>
      <c r="S89" s="590"/>
      <c r="T89" s="591"/>
      <c r="U89" s="592">
        <f>SUM(U81:X88)</f>
        <v>162000</v>
      </c>
      <c r="V89" s="593"/>
      <c r="W89" s="593"/>
      <c r="X89" s="594"/>
      <c r="Y89" s="592">
        <f>SUM(Y81:AB88)</f>
        <v>162000</v>
      </c>
      <c r="Z89" s="595"/>
      <c r="AA89" s="595"/>
      <c r="AB89" s="596"/>
      <c r="AC89" s="592">
        <f>SUM(AC81:AF88)</f>
        <v>81000</v>
      </c>
      <c r="AD89" s="593"/>
      <c r="AE89" s="593"/>
      <c r="AF89" s="594"/>
      <c r="AG89" s="592">
        <f>SUM(AG81:AJ88)</f>
        <v>81000</v>
      </c>
      <c r="AH89" s="593"/>
      <c r="AI89" s="593"/>
      <c r="AJ89" s="594"/>
      <c r="AK89" s="592">
        <f>SUM(AK81:AN88)</f>
        <v>0</v>
      </c>
      <c r="AL89" s="593"/>
      <c r="AM89" s="593"/>
      <c r="AN89" s="594"/>
      <c r="AO89" s="587"/>
      <c r="AP89" s="588"/>
      <c r="AQ89" s="588"/>
      <c r="AR89" s="588"/>
      <c r="AS89" s="588"/>
      <c r="AT89" s="39"/>
    </row>
    <row r="90" spans="1:46" s="2" customFormat="1" ht="13.5" customHeight="1">
      <c r="A90" s="37" t="s">
        <v>56</v>
      </c>
      <c r="B90" s="33"/>
      <c r="C90" s="33"/>
      <c r="D90" s="33"/>
      <c r="E90" s="112"/>
      <c r="F90" s="33"/>
      <c r="G90" s="33"/>
      <c r="H90" s="33"/>
      <c r="I90" s="33"/>
      <c r="J90" s="112"/>
      <c r="K90" s="112"/>
      <c r="L90" s="33"/>
      <c r="M90" s="33"/>
      <c r="N90" s="33"/>
      <c r="O90" s="33"/>
      <c r="P90" s="33"/>
      <c r="Q90" s="112"/>
      <c r="R90" s="33"/>
      <c r="S90" s="33"/>
      <c r="T90" s="112"/>
      <c r="U90" s="112"/>
      <c r="V90" s="33"/>
      <c r="W90" s="33"/>
      <c r="X90" s="112"/>
      <c r="Y90" s="112"/>
      <c r="Z90" s="112"/>
      <c r="AA90" s="112"/>
      <c r="AB90" s="112"/>
      <c r="AC90" s="28"/>
      <c r="AD90" s="28"/>
      <c r="AE90" s="28"/>
      <c r="AF90" s="28"/>
      <c r="AG90" s="28"/>
      <c r="AH90" s="28"/>
      <c r="AI90" s="28"/>
      <c r="AJ90" s="28"/>
      <c r="AK90" s="28"/>
      <c r="AL90" s="28"/>
      <c r="AM90" s="28"/>
      <c r="AN90" s="28"/>
      <c r="AO90" s="28"/>
      <c r="AP90" s="28"/>
      <c r="AQ90" s="28"/>
      <c r="AR90" s="28"/>
      <c r="AS90" s="8"/>
      <c r="AT90" s="115"/>
    </row>
  </sheetData>
  <mergeCells count="458">
    <mergeCell ref="AO71:AS71"/>
    <mergeCell ref="A72:T72"/>
    <mergeCell ref="U72:X72"/>
    <mergeCell ref="AC72:AF72"/>
    <mergeCell ref="AG72:AJ72"/>
    <mergeCell ref="AK72:AN72"/>
    <mergeCell ref="AO72:AS72"/>
    <mergeCell ref="AK70:AN70"/>
    <mergeCell ref="B71:E71"/>
    <mergeCell ref="H71:J71"/>
    <mergeCell ref="K71:L71"/>
    <mergeCell ref="N71:O71"/>
    <mergeCell ref="R71:S71"/>
    <mergeCell ref="Y71:AB71"/>
    <mergeCell ref="AC69:AF69"/>
    <mergeCell ref="AG69:AJ69"/>
    <mergeCell ref="AK69:AN69"/>
    <mergeCell ref="A40:T40"/>
    <mergeCell ref="U40:X40"/>
    <mergeCell ref="AC40:AF40"/>
    <mergeCell ref="AG40:AJ40"/>
    <mergeCell ref="AK40:AN40"/>
    <mergeCell ref="D43:R43"/>
    <mergeCell ref="Y45:AJ46"/>
    <mergeCell ref="AK45:AN46"/>
    <mergeCell ref="Y47:AB48"/>
    <mergeCell ref="AC47:AF48"/>
    <mergeCell ref="U55:X55"/>
    <mergeCell ref="Y55:AB55"/>
    <mergeCell ref="AC55:AF55"/>
    <mergeCell ref="AG55:AJ55"/>
    <mergeCell ref="U49:X49"/>
    <mergeCell ref="AC49:AF49"/>
    <mergeCell ref="AG49:AJ49"/>
    <mergeCell ref="AK49:AN49"/>
    <mergeCell ref="A45:T48"/>
    <mergeCell ref="U45:X48"/>
    <mergeCell ref="AG47:AN48"/>
    <mergeCell ref="AO40:AS40"/>
    <mergeCell ref="D60:R60"/>
    <mergeCell ref="A62:T65"/>
    <mergeCell ref="U62:X65"/>
    <mergeCell ref="Y62:AJ63"/>
    <mergeCell ref="AK62:AN63"/>
    <mergeCell ref="Y64:AB65"/>
    <mergeCell ref="AC64:AF65"/>
    <mergeCell ref="AG64:AN65"/>
    <mergeCell ref="AO64:AT65"/>
    <mergeCell ref="AO47:AT48"/>
    <mergeCell ref="A49:G49"/>
    <mergeCell ref="H49:T49"/>
    <mergeCell ref="Y49:AB49"/>
    <mergeCell ref="K50:L50"/>
    <mergeCell ref="N50:O50"/>
    <mergeCell ref="AK57:AN57"/>
    <mergeCell ref="AO57:AS57"/>
    <mergeCell ref="U57:X57"/>
    <mergeCell ref="Y57:AB57"/>
    <mergeCell ref="AC57:AF57"/>
    <mergeCell ref="AG57:AJ57"/>
    <mergeCell ref="A55:G55"/>
    <mergeCell ref="H55:T55"/>
    <mergeCell ref="AO37:AS37"/>
    <mergeCell ref="A38:G38"/>
    <mergeCell ref="H38:T38"/>
    <mergeCell ref="U38:X38"/>
    <mergeCell ref="Y38:AB38"/>
    <mergeCell ref="AC38:AF38"/>
    <mergeCell ref="AG38:AJ38"/>
    <mergeCell ref="AK38:AN38"/>
    <mergeCell ref="B39:E39"/>
    <mergeCell ref="H39:J39"/>
    <mergeCell ref="K39:L39"/>
    <mergeCell ref="N39:O39"/>
    <mergeCell ref="R39:S39"/>
    <mergeCell ref="U39:X39"/>
    <mergeCell ref="Y39:AB39"/>
    <mergeCell ref="AC39:AF39"/>
    <mergeCell ref="AG39:AJ39"/>
    <mergeCell ref="AK39:AN39"/>
    <mergeCell ref="AO39:AS39"/>
    <mergeCell ref="AG36:AJ36"/>
    <mergeCell ref="AK36:AN36"/>
    <mergeCell ref="B37:E37"/>
    <mergeCell ref="H37:J37"/>
    <mergeCell ref="K37:L37"/>
    <mergeCell ref="N37:O37"/>
    <mergeCell ref="R37:S37"/>
    <mergeCell ref="U37:X37"/>
    <mergeCell ref="Y37:AB37"/>
    <mergeCell ref="AC37:AF37"/>
    <mergeCell ref="AG37:AJ37"/>
    <mergeCell ref="AK37:AN37"/>
    <mergeCell ref="AC36:AF36"/>
    <mergeCell ref="AO33:AS33"/>
    <mergeCell ref="U34:X34"/>
    <mergeCell ref="Y34:AB34"/>
    <mergeCell ref="AC34:AF34"/>
    <mergeCell ref="AG34:AJ34"/>
    <mergeCell ref="AK34:AN34"/>
    <mergeCell ref="B35:E35"/>
    <mergeCell ref="H35:J35"/>
    <mergeCell ref="K35:L35"/>
    <mergeCell ref="N35:O35"/>
    <mergeCell ref="R35:S35"/>
    <mergeCell ref="Y35:AB35"/>
    <mergeCell ref="AK35:AN35"/>
    <mergeCell ref="AO35:AS35"/>
    <mergeCell ref="U35:X35"/>
    <mergeCell ref="AC35:AF35"/>
    <mergeCell ref="AG35:AJ35"/>
    <mergeCell ref="A34:G34"/>
    <mergeCell ref="H34:T34"/>
    <mergeCell ref="AK32:AN32"/>
    <mergeCell ref="B33:E33"/>
    <mergeCell ref="H33:J33"/>
    <mergeCell ref="K33:L33"/>
    <mergeCell ref="N33:O33"/>
    <mergeCell ref="R33:S33"/>
    <mergeCell ref="U33:X33"/>
    <mergeCell ref="Y33:AB33"/>
    <mergeCell ref="AK33:AN33"/>
    <mergeCell ref="AC33:AF33"/>
    <mergeCell ref="AG33:AJ33"/>
    <mergeCell ref="A32:G32"/>
    <mergeCell ref="H32:T32"/>
    <mergeCell ref="U32:X32"/>
    <mergeCell ref="Y32:AB32"/>
    <mergeCell ref="AC32:AF32"/>
    <mergeCell ref="AG32:AJ32"/>
    <mergeCell ref="AK23:AN23"/>
    <mergeCell ref="AO23:AS23"/>
    <mergeCell ref="D26:R26"/>
    <mergeCell ref="A28:T31"/>
    <mergeCell ref="U28:X31"/>
    <mergeCell ref="Y28:AJ29"/>
    <mergeCell ref="AK28:AN29"/>
    <mergeCell ref="Y30:AB31"/>
    <mergeCell ref="AC30:AF31"/>
    <mergeCell ref="AG30:AN31"/>
    <mergeCell ref="AO30:AT31"/>
    <mergeCell ref="A23:T23"/>
    <mergeCell ref="U23:X23"/>
    <mergeCell ref="AC23:AF23"/>
    <mergeCell ref="AG23:AJ23"/>
    <mergeCell ref="Y23:AB23"/>
    <mergeCell ref="D5:R5"/>
    <mergeCell ref="A7:T10"/>
    <mergeCell ref="U7:X10"/>
    <mergeCell ref="AK7:AN8"/>
    <mergeCell ref="AC9:AF10"/>
    <mergeCell ref="AG9:AN10"/>
    <mergeCell ref="A19:G19"/>
    <mergeCell ref="H19:T19"/>
    <mergeCell ref="A15:G15"/>
    <mergeCell ref="H15:T15"/>
    <mergeCell ref="U15:X15"/>
    <mergeCell ref="AC15:AF15"/>
    <mergeCell ref="AG15:AJ15"/>
    <mergeCell ref="AK15:AN15"/>
    <mergeCell ref="B16:E16"/>
    <mergeCell ref="H16:J16"/>
    <mergeCell ref="K16:L16"/>
    <mergeCell ref="N16:O16"/>
    <mergeCell ref="R16:S16"/>
    <mergeCell ref="U16:X16"/>
    <mergeCell ref="AC16:AF16"/>
    <mergeCell ref="B14:E14"/>
    <mergeCell ref="H14:J14"/>
    <mergeCell ref="K14:L14"/>
    <mergeCell ref="AO9:AT10"/>
    <mergeCell ref="U11:X11"/>
    <mergeCell ref="AC11:AF11"/>
    <mergeCell ref="AG11:AJ11"/>
    <mergeCell ref="AK11:AN11"/>
    <mergeCell ref="H11:T11"/>
    <mergeCell ref="AO12:AS12"/>
    <mergeCell ref="AO14:AS14"/>
    <mergeCell ref="A11:G11"/>
    <mergeCell ref="A13:G13"/>
    <mergeCell ref="B12:E12"/>
    <mergeCell ref="N14:O14"/>
    <mergeCell ref="AK12:AN12"/>
    <mergeCell ref="R14:S14"/>
    <mergeCell ref="U14:X14"/>
    <mergeCell ref="AC14:AF14"/>
    <mergeCell ref="AG14:AJ14"/>
    <mergeCell ref="AK14:AN14"/>
    <mergeCell ref="U13:X13"/>
    <mergeCell ref="AC13:AF13"/>
    <mergeCell ref="U12:X12"/>
    <mergeCell ref="AK13:AN13"/>
    <mergeCell ref="H12:J12"/>
    <mergeCell ref="K12:L12"/>
    <mergeCell ref="N12:O12"/>
    <mergeCell ref="R12:S12"/>
    <mergeCell ref="AK21:AN21"/>
    <mergeCell ref="AO16:AS16"/>
    <mergeCell ref="A17:G17"/>
    <mergeCell ref="H17:T17"/>
    <mergeCell ref="U17:X17"/>
    <mergeCell ref="AC17:AF17"/>
    <mergeCell ref="AG17:AJ17"/>
    <mergeCell ref="AK17:AN17"/>
    <mergeCell ref="B18:E18"/>
    <mergeCell ref="H18:J18"/>
    <mergeCell ref="K18:L18"/>
    <mergeCell ref="N18:O18"/>
    <mergeCell ref="AG18:AJ18"/>
    <mergeCell ref="AK18:AN18"/>
    <mergeCell ref="AO18:AS18"/>
    <mergeCell ref="B20:E20"/>
    <mergeCell ref="U19:X19"/>
    <mergeCell ref="AC19:AF19"/>
    <mergeCell ref="AC20:AF20"/>
    <mergeCell ref="AG20:AJ20"/>
    <mergeCell ref="AG21:AJ21"/>
    <mergeCell ref="AG12:AJ12"/>
    <mergeCell ref="AO20:AS20"/>
    <mergeCell ref="AC21:AF21"/>
    <mergeCell ref="R18:S18"/>
    <mergeCell ref="AO22:AS22"/>
    <mergeCell ref="AK22:AN22"/>
    <mergeCell ref="AG22:AJ22"/>
    <mergeCell ref="AC22:AF22"/>
    <mergeCell ref="U22:X22"/>
    <mergeCell ref="R22:S22"/>
    <mergeCell ref="AG16:AJ16"/>
    <mergeCell ref="AK16:AN16"/>
    <mergeCell ref="AK20:AN20"/>
    <mergeCell ref="R20:S20"/>
    <mergeCell ref="U20:X20"/>
    <mergeCell ref="Y9:AB10"/>
    <mergeCell ref="Y7:AJ8"/>
    <mergeCell ref="Y11:AB11"/>
    <mergeCell ref="Y12:AB12"/>
    <mergeCell ref="Y13:AB13"/>
    <mergeCell ref="Y14:AB14"/>
    <mergeCell ref="Y15:AB15"/>
    <mergeCell ref="Y16:AB16"/>
    <mergeCell ref="Y17:AB17"/>
    <mergeCell ref="AC12:AF12"/>
    <mergeCell ref="AG13:AJ13"/>
    <mergeCell ref="AC18:AF18"/>
    <mergeCell ref="AG19:AJ19"/>
    <mergeCell ref="AK19:AN19"/>
    <mergeCell ref="Y40:AB40"/>
    <mergeCell ref="Y18:AB18"/>
    <mergeCell ref="Y19:AB19"/>
    <mergeCell ref="Y20:AB20"/>
    <mergeCell ref="Y21:AB21"/>
    <mergeCell ref="Y22:AB22"/>
    <mergeCell ref="A21:G21"/>
    <mergeCell ref="H21:T21"/>
    <mergeCell ref="U21:X21"/>
    <mergeCell ref="B22:E22"/>
    <mergeCell ref="A36:G36"/>
    <mergeCell ref="H36:T36"/>
    <mergeCell ref="U36:X36"/>
    <mergeCell ref="Y36:AB36"/>
    <mergeCell ref="U18:X18"/>
    <mergeCell ref="N22:O22"/>
    <mergeCell ref="K22:L22"/>
    <mergeCell ref="H22:J22"/>
    <mergeCell ref="H20:J20"/>
    <mergeCell ref="K20:L20"/>
    <mergeCell ref="N20:O20"/>
    <mergeCell ref="B52:E52"/>
    <mergeCell ref="U50:X50"/>
    <mergeCell ref="AC67:AF67"/>
    <mergeCell ref="AG67:AJ67"/>
    <mergeCell ref="AK67:AN67"/>
    <mergeCell ref="AO50:AS50"/>
    <mergeCell ref="AC50:AF50"/>
    <mergeCell ref="AG50:AJ50"/>
    <mergeCell ref="AK50:AN50"/>
    <mergeCell ref="A51:G51"/>
    <mergeCell ref="H51:T51"/>
    <mergeCell ref="U51:X51"/>
    <mergeCell ref="Y51:AB51"/>
    <mergeCell ref="AC51:AF51"/>
    <mergeCell ref="AG51:AJ51"/>
    <mergeCell ref="AK51:AN51"/>
    <mergeCell ref="AO52:AS52"/>
    <mergeCell ref="A53:G53"/>
    <mergeCell ref="H53:T53"/>
    <mergeCell ref="Y53:AB53"/>
    <mergeCell ref="B54:E54"/>
    <mergeCell ref="AO54:AS54"/>
    <mergeCell ref="K52:L52"/>
    <mergeCell ref="N52:O52"/>
    <mergeCell ref="AC68:AF68"/>
    <mergeCell ref="AG68:AJ68"/>
    <mergeCell ref="AK68:AN68"/>
    <mergeCell ref="A68:G68"/>
    <mergeCell ref="H68:T68"/>
    <mergeCell ref="Y68:AB68"/>
    <mergeCell ref="B50:E50"/>
    <mergeCell ref="H50:J50"/>
    <mergeCell ref="A66:G66"/>
    <mergeCell ref="H66:T66"/>
    <mergeCell ref="U66:X66"/>
    <mergeCell ref="Y66:AB66"/>
    <mergeCell ref="AC66:AF66"/>
    <mergeCell ref="AG66:AJ66"/>
    <mergeCell ref="AK66:AN66"/>
    <mergeCell ref="B67:E67"/>
    <mergeCell ref="H67:J67"/>
    <mergeCell ref="U53:X53"/>
    <mergeCell ref="AC53:AF53"/>
    <mergeCell ref="AG53:AJ53"/>
    <mergeCell ref="AK53:AN53"/>
    <mergeCell ref="R50:S50"/>
    <mergeCell ref="Y50:AB50"/>
    <mergeCell ref="H52:J52"/>
    <mergeCell ref="B69:E69"/>
    <mergeCell ref="H69:J69"/>
    <mergeCell ref="K69:L69"/>
    <mergeCell ref="N69:O69"/>
    <mergeCell ref="R69:S69"/>
    <mergeCell ref="Y69:AB69"/>
    <mergeCell ref="K67:L67"/>
    <mergeCell ref="N67:O67"/>
    <mergeCell ref="R67:S67"/>
    <mergeCell ref="U67:X67"/>
    <mergeCell ref="Y67:AB67"/>
    <mergeCell ref="U68:X68"/>
    <mergeCell ref="U69:X69"/>
    <mergeCell ref="R52:S52"/>
    <mergeCell ref="U52:X52"/>
    <mergeCell ref="Y52:AB52"/>
    <mergeCell ref="AC52:AF52"/>
    <mergeCell ref="AG52:AJ52"/>
    <mergeCell ref="AK52:AN52"/>
    <mergeCell ref="H54:J54"/>
    <mergeCell ref="K54:L54"/>
    <mergeCell ref="N54:O54"/>
    <mergeCell ref="R54:S54"/>
    <mergeCell ref="U54:X54"/>
    <mergeCell ref="Y54:AB54"/>
    <mergeCell ref="AC54:AF54"/>
    <mergeCell ref="AG54:AJ54"/>
    <mergeCell ref="AK54:AN54"/>
    <mergeCell ref="AK55:AN55"/>
    <mergeCell ref="B56:E56"/>
    <mergeCell ref="H56:J56"/>
    <mergeCell ref="K56:L56"/>
    <mergeCell ref="N56:O56"/>
    <mergeCell ref="R56:S56"/>
    <mergeCell ref="U56:X56"/>
    <mergeCell ref="Y56:AB56"/>
    <mergeCell ref="AC56:AF56"/>
    <mergeCell ref="AG56:AJ56"/>
    <mergeCell ref="AK56:AN56"/>
    <mergeCell ref="AO56:AS56"/>
    <mergeCell ref="A57:T57"/>
    <mergeCell ref="D75:R75"/>
    <mergeCell ref="A77:T80"/>
    <mergeCell ref="U77:X80"/>
    <mergeCell ref="Y77:AJ78"/>
    <mergeCell ref="AK77:AN78"/>
    <mergeCell ref="Y79:AB80"/>
    <mergeCell ref="AC79:AF80"/>
    <mergeCell ref="AG79:AN80"/>
    <mergeCell ref="AO79:AT80"/>
    <mergeCell ref="U71:X71"/>
    <mergeCell ref="AC71:AF71"/>
    <mergeCell ref="AG71:AJ71"/>
    <mergeCell ref="AK71:AN71"/>
    <mergeCell ref="AO69:AS69"/>
    <mergeCell ref="A70:G70"/>
    <mergeCell ref="H70:T70"/>
    <mergeCell ref="Y72:AB72"/>
    <mergeCell ref="AO67:AS67"/>
    <mergeCell ref="U70:X70"/>
    <mergeCell ref="Y70:AB70"/>
    <mergeCell ref="AC70:AF70"/>
    <mergeCell ref="AG70:AJ70"/>
    <mergeCell ref="A81:G81"/>
    <mergeCell ref="U81:X81"/>
    <mergeCell ref="Y81:AB81"/>
    <mergeCell ref="AC81:AF81"/>
    <mergeCell ref="AG81:AJ81"/>
    <mergeCell ref="AK81:AN81"/>
    <mergeCell ref="B82:E82"/>
    <mergeCell ref="H82:J82"/>
    <mergeCell ref="K82:L82"/>
    <mergeCell ref="N82:O82"/>
    <mergeCell ref="R82:S82"/>
    <mergeCell ref="U82:X82"/>
    <mergeCell ref="Y82:AB82"/>
    <mergeCell ref="AC82:AF82"/>
    <mergeCell ref="AG82:AJ82"/>
    <mergeCell ref="AK82:AN82"/>
    <mergeCell ref="AO82:AS82"/>
    <mergeCell ref="A85:G85"/>
    <mergeCell ref="H85:T85"/>
    <mergeCell ref="U85:X85"/>
    <mergeCell ref="Y85:AB85"/>
    <mergeCell ref="AC85:AF85"/>
    <mergeCell ref="AG85:AJ85"/>
    <mergeCell ref="AK85:AN85"/>
    <mergeCell ref="B86:E86"/>
    <mergeCell ref="H86:J86"/>
    <mergeCell ref="K86:L86"/>
    <mergeCell ref="N86:O86"/>
    <mergeCell ref="R86:S86"/>
    <mergeCell ref="U86:X86"/>
    <mergeCell ref="Y86:AB86"/>
    <mergeCell ref="AC86:AF86"/>
    <mergeCell ref="AG86:AJ86"/>
    <mergeCell ref="AK86:AN86"/>
    <mergeCell ref="AO86:AS86"/>
    <mergeCell ref="AK84:AN84"/>
    <mergeCell ref="AO84:AS84"/>
    <mergeCell ref="A83:D83"/>
    <mergeCell ref="E83:T83"/>
    <mergeCell ref="A87:G87"/>
    <mergeCell ref="H87:T87"/>
    <mergeCell ref="U87:X87"/>
    <mergeCell ref="Y87:AB87"/>
    <mergeCell ref="AC87:AF87"/>
    <mergeCell ref="AG87:AJ87"/>
    <mergeCell ref="AK87:AN87"/>
    <mergeCell ref="B88:E88"/>
    <mergeCell ref="H88:J88"/>
    <mergeCell ref="K88:L88"/>
    <mergeCell ref="N88:O88"/>
    <mergeCell ref="R88:S88"/>
    <mergeCell ref="U88:X88"/>
    <mergeCell ref="Y88:AB88"/>
    <mergeCell ref="AC88:AF88"/>
    <mergeCell ref="AG88:AJ88"/>
    <mergeCell ref="AK88:AN88"/>
    <mergeCell ref="H2:AI2"/>
    <mergeCell ref="H3:AI3"/>
    <mergeCell ref="AO88:AS88"/>
    <mergeCell ref="A89:T89"/>
    <mergeCell ref="U89:X89"/>
    <mergeCell ref="Y89:AB89"/>
    <mergeCell ref="AC89:AF89"/>
    <mergeCell ref="AG89:AJ89"/>
    <mergeCell ref="AK89:AN89"/>
    <mergeCell ref="AO89:AS89"/>
    <mergeCell ref="U83:X83"/>
    <mergeCell ref="Y83:AB83"/>
    <mergeCell ref="AC83:AF83"/>
    <mergeCell ref="AG83:AJ83"/>
    <mergeCell ref="AK83:AN83"/>
    <mergeCell ref="B84:E84"/>
    <mergeCell ref="H84:J84"/>
    <mergeCell ref="K84:L84"/>
    <mergeCell ref="N84:O84"/>
    <mergeCell ref="R84:S84"/>
    <mergeCell ref="U84:X84"/>
    <mergeCell ref="Y84:AB84"/>
    <mergeCell ref="AC84:AF84"/>
    <mergeCell ref="AG84:AJ84"/>
  </mergeCells>
  <phoneticPr fontId="15"/>
  <printOptions horizontalCentered="1"/>
  <pageMargins left="0.43307086614173229" right="0.43307086614173229" top="0.35433070866141736" bottom="0.35433070866141736" header="0.31496062992125984" footer="0.31496062992125984"/>
  <pageSetup paperSize="9" scale="68" orientation="portrait" cellComments="asDisplayed" r:id="rId1"/>
  <headerFooter differentFirst="1"/>
  <rowBreaks count="1" manualBreakCount="1">
    <brk id="58"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6"/>
  <sheetViews>
    <sheetView view="pageBreakPreview" zoomScaleNormal="120" zoomScaleSheetLayoutView="100" workbookViewId="0">
      <selection activeCell="C4" sqref="C4"/>
    </sheetView>
  </sheetViews>
  <sheetFormatPr defaultColWidth="9" defaultRowHeight="13.2"/>
  <cols>
    <col min="1" max="1" width="6.109375" style="67" customWidth="1"/>
    <col min="2" max="2" width="22.109375" style="69" customWidth="1"/>
    <col min="3" max="3" width="61.44140625" style="88" customWidth="1"/>
    <col min="4" max="16384" width="9" style="69"/>
  </cols>
  <sheetData>
    <row r="2" spans="1:3" s="67" customFormat="1" ht="15" customHeight="1">
      <c r="A2" s="66" t="s">
        <v>67</v>
      </c>
      <c r="B2" s="66" t="s">
        <v>68</v>
      </c>
      <c r="C2" s="87" t="s">
        <v>69</v>
      </c>
    </row>
    <row r="3" spans="1:3" ht="106.5" customHeight="1">
      <c r="A3" s="108" t="s">
        <v>70</v>
      </c>
      <c r="B3" s="68" t="s">
        <v>76</v>
      </c>
      <c r="C3" s="122" t="s">
        <v>255</v>
      </c>
    </row>
    <row r="4" spans="1:3" ht="90" customHeight="1">
      <c r="A4" s="108" t="s">
        <v>135</v>
      </c>
      <c r="B4" s="68" t="s">
        <v>10</v>
      </c>
      <c r="C4" s="86" t="s">
        <v>136</v>
      </c>
    </row>
    <row r="5" spans="1:3" ht="87.75" customHeight="1">
      <c r="A5" s="108" t="s">
        <v>137</v>
      </c>
      <c r="B5" s="68" t="s">
        <v>244</v>
      </c>
      <c r="C5" s="86" t="s">
        <v>111</v>
      </c>
    </row>
    <row r="6" spans="1:3" ht="69" customHeight="1">
      <c r="A6" s="108" t="s">
        <v>138</v>
      </c>
      <c r="B6" s="68" t="s">
        <v>77</v>
      </c>
      <c r="C6" s="86" t="s">
        <v>140</v>
      </c>
    </row>
  </sheetData>
  <phoneticPr fontId="15"/>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5"/>
  <sheetViews>
    <sheetView view="pageBreakPreview" topLeftCell="A50" zoomScale="85" zoomScaleNormal="100" zoomScaleSheetLayoutView="85" workbookViewId="0">
      <selection activeCell="W77" sqref="W77:AI77"/>
    </sheetView>
  </sheetViews>
  <sheetFormatPr defaultColWidth="9" defaultRowHeight="13.2"/>
  <cols>
    <col min="1" max="51" width="2.88671875" style="155" customWidth="1"/>
    <col min="52" max="16384" width="9" style="155"/>
  </cols>
  <sheetData>
    <row r="1" spans="1:46" s="123" customFormat="1" ht="13.5" customHeight="1">
      <c r="P1" s="124"/>
      <c r="Q1" s="124"/>
      <c r="R1" s="124"/>
      <c r="S1" s="124"/>
      <c r="AS1" s="125"/>
      <c r="AT1" s="126"/>
    </row>
    <row r="2" spans="1:46" s="123" customFormat="1" ht="13.5" customHeight="1">
      <c r="A2" s="127" t="s">
        <v>26</v>
      </c>
      <c r="H2" s="586" t="s">
        <v>256</v>
      </c>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S2" s="125"/>
      <c r="AT2" s="126"/>
    </row>
    <row r="3" spans="1:46" s="123" customFormat="1">
      <c r="H3" s="780" t="s">
        <v>254</v>
      </c>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S3" s="125"/>
      <c r="AT3" s="126"/>
    </row>
    <row r="4" spans="1:46" s="123" customFormat="1" ht="13.5" customHeight="1">
      <c r="P4" s="124"/>
      <c r="Q4" s="124"/>
      <c r="R4" s="124"/>
      <c r="S4" s="124"/>
      <c r="AS4" s="125"/>
      <c r="AT4" s="126"/>
    </row>
    <row r="5" spans="1:46" s="123" customFormat="1" ht="18.75" customHeight="1">
      <c r="A5" s="128"/>
      <c r="B5" s="128"/>
      <c r="C5" s="129" t="s">
        <v>37</v>
      </c>
      <c r="D5" s="781" t="s">
        <v>257</v>
      </c>
      <c r="E5" s="669"/>
      <c r="F5" s="669"/>
      <c r="G5" s="669"/>
      <c r="H5" s="669"/>
      <c r="I5" s="669"/>
      <c r="J5" s="669"/>
      <c r="K5" s="669"/>
      <c r="L5" s="669"/>
      <c r="M5" s="669"/>
      <c r="N5" s="669"/>
      <c r="O5" s="669"/>
      <c r="P5" s="669"/>
      <c r="Q5" s="669"/>
      <c r="R5" s="669"/>
      <c r="S5" s="669"/>
      <c r="T5" s="669"/>
      <c r="U5" s="669"/>
      <c r="V5" s="669"/>
      <c r="W5" s="130"/>
      <c r="X5" s="769" t="s">
        <v>79</v>
      </c>
      <c r="Y5" s="770"/>
      <c r="Z5" s="770"/>
      <c r="AA5" s="771"/>
      <c r="AB5" s="772" t="s">
        <v>103</v>
      </c>
      <c r="AC5" s="773"/>
      <c r="AD5" s="131">
        <v>3</v>
      </c>
      <c r="AE5" s="132" t="s">
        <v>54</v>
      </c>
      <c r="AF5" s="774">
        <v>11</v>
      </c>
      <c r="AG5" s="663"/>
      <c r="AH5" s="132" t="s">
        <v>22</v>
      </c>
      <c r="AI5" s="131" t="s">
        <v>119</v>
      </c>
      <c r="AJ5" s="772" t="s">
        <v>103</v>
      </c>
      <c r="AK5" s="773"/>
      <c r="AL5" s="131">
        <v>4</v>
      </c>
      <c r="AM5" s="132" t="s">
        <v>54</v>
      </c>
      <c r="AN5" s="774">
        <v>1</v>
      </c>
      <c r="AO5" s="663"/>
      <c r="AP5" s="133" t="s">
        <v>22</v>
      </c>
      <c r="AR5" s="125"/>
      <c r="AS5" s="126"/>
    </row>
    <row r="6" spans="1:46" s="123" customFormat="1" ht="18.75" customHeight="1">
      <c r="P6" s="124"/>
      <c r="Q6" s="124"/>
      <c r="R6" s="124"/>
      <c r="S6" s="124"/>
      <c r="AS6" s="125"/>
      <c r="AT6" s="126"/>
    </row>
    <row r="7" spans="1:46" s="123" customFormat="1" ht="13.5" customHeight="1">
      <c r="A7" s="734" t="s">
        <v>10</v>
      </c>
      <c r="B7" s="735"/>
      <c r="C7" s="735"/>
      <c r="D7" s="735"/>
      <c r="E7" s="735"/>
      <c r="F7" s="735"/>
      <c r="G7" s="735"/>
      <c r="H7" s="735"/>
      <c r="I7" s="735"/>
      <c r="J7" s="735"/>
      <c r="K7" s="735"/>
      <c r="L7" s="735"/>
      <c r="M7" s="735"/>
      <c r="N7" s="735"/>
      <c r="O7" s="735"/>
      <c r="P7" s="735"/>
      <c r="Q7" s="735"/>
      <c r="R7" s="735"/>
      <c r="S7" s="735"/>
      <c r="T7" s="736"/>
      <c r="U7" s="743" t="s">
        <v>11</v>
      </c>
      <c r="V7" s="744"/>
      <c r="W7" s="744"/>
      <c r="X7" s="745"/>
      <c r="Y7" s="743" t="s">
        <v>35</v>
      </c>
      <c r="Z7" s="752"/>
      <c r="AA7" s="752"/>
      <c r="AB7" s="752"/>
      <c r="AC7" s="752"/>
      <c r="AD7" s="752"/>
      <c r="AE7" s="752"/>
      <c r="AF7" s="752"/>
      <c r="AG7" s="752"/>
      <c r="AH7" s="752"/>
      <c r="AI7" s="752"/>
      <c r="AJ7" s="753"/>
      <c r="AK7" s="743" t="s">
        <v>36</v>
      </c>
      <c r="AL7" s="744"/>
      <c r="AM7" s="744"/>
      <c r="AN7" s="745"/>
    </row>
    <row r="8" spans="1:46" s="123" customFormat="1">
      <c r="A8" s="737"/>
      <c r="B8" s="738"/>
      <c r="C8" s="738"/>
      <c r="D8" s="738"/>
      <c r="E8" s="738"/>
      <c r="F8" s="738"/>
      <c r="G8" s="738"/>
      <c r="H8" s="738"/>
      <c r="I8" s="738"/>
      <c r="J8" s="738"/>
      <c r="K8" s="738"/>
      <c r="L8" s="738"/>
      <c r="M8" s="738"/>
      <c r="N8" s="738"/>
      <c r="O8" s="738"/>
      <c r="P8" s="738"/>
      <c r="Q8" s="738"/>
      <c r="R8" s="738"/>
      <c r="S8" s="738"/>
      <c r="T8" s="739"/>
      <c r="U8" s="746"/>
      <c r="V8" s="747"/>
      <c r="W8" s="747"/>
      <c r="X8" s="748"/>
      <c r="Y8" s="754"/>
      <c r="Z8" s="755"/>
      <c r="AA8" s="755"/>
      <c r="AB8" s="755"/>
      <c r="AC8" s="755"/>
      <c r="AD8" s="755"/>
      <c r="AE8" s="755"/>
      <c r="AF8" s="755"/>
      <c r="AG8" s="755"/>
      <c r="AH8" s="755"/>
      <c r="AI8" s="755"/>
      <c r="AJ8" s="756"/>
      <c r="AK8" s="749"/>
      <c r="AL8" s="750"/>
      <c r="AM8" s="750"/>
      <c r="AN8" s="751"/>
    </row>
    <row r="9" spans="1:46" s="123" customFormat="1" ht="13.5" customHeight="1">
      <c r="A9" s="737"/>
      <c r="B9" s="738"/>
      <c r="C9" s="738"/>
      <c r="D9" s="738"/>
      <c r="E9" s="738"/>
      <c r="F9" s="738"/>
      <c r="G9" s="738"/>
      <c r="H9" s="738"/>
      <c r="I9" s="738"/>
      <c r="J9" s="738"/>
      <c r="K9" s="738"/>
      <c r="L9" s="738"/>
      <c r="M9" s="738"/>
      <c r="N9" s="738"/>
      <c r="O9" s="738"/>
      <c r="P9" s="738"/>
      <c r="Q9" s="738"/>
      <c r="R9" s="738"/>
      <c r="S9" s="738"/>
      <c r="T9" s="739"/>
      <c r="U9" s="746"/>
      <c r="V9" s="747"/>
      <c r="W9" s="747"/>
      <c r="X9" s="748"/>
      <c r="Y9" s="746" t="s">
        <v>165</v>
      </c>
      <c r="Z9" s="766"/>
      <c r="AA9" s="766"/>
      <c r="AB9" s="767"/>
      <c r="AC9" s="746" t="s">
        <v>47</v>
      </c>
      <c r="AD9" s="747"/>
      <c r="AE9" s="747"/>
      <c r="AF9" s="748"/>
      <c r="AG9" s="746" t="s">
        <v>17</v>
      </c>
      <c r="AH9" s="747"/>
      <c r="AI9" s="747"/>
      <c r="AJ9" s="747"/>
      <c r="AK9" s="744"/>
      <c r="AL9" s="744"/>
      <c r="AM9" s="744"/>
      <c r="AN9" s="745"/>
      <c r="AO9" s="778"/>
      <c r="AP9" s="779"/>
      <c r="AQ9" s="779"/>
      <c r="AR9" s="779"/>
      <c r="AS9" s="779"/>
      <c r="AT9" s="779"/>
    </row>
    <row r="10" spans="1:46" s="123" customFormat="1">
      <c r="A10" s="740"/>
      <c r="B10" s="741"/>
      <c r="C10" s="741"/>
      <c r="D10" s="741"/>
      <c r="E10" s="741"/>
      <c r="F10" s="741"/>
      <c r="G10" s="741"/>
      <c r="H10" s="741"/>
      <c r="I10" s="741"/>
      <c r="J10" s="741"/>
      <c r="K10" s="741"/>
      <c r="L10" s="741"/>
      <c r="M10" s="741"/>
      <c r="N10" s="741"/>
      <c r="O10" s="741"/>
      <c r="P10" s="741"/>
      <c r="Q10" s="741"/>
      <c r="R10" s="741"/>
      <c r="S10" s="741"/>
      <c r="T10" s="742"/>
      <c r="U10" s="749"/>
      <c r="V10" s="750"/>
      <c r="W10" s="750"/>
      <c r="X10" s="751"/>
      <c r="Y10" s="754"/>
      <c r="Z10" s="755"/>
      <c r="AA10" s="755"/>
      <c r="AB10" s="756"/>
      <c r="AC10" s="749"/>
      <c r="AD10" s="750"/>
      <c r="AE10" s="750"/>
      <c r="AF10" s="751"/>
      <c r="AG10" s="749"/>
      <c r="AH10" s="750"/>
      <c r="AI10" s="750"/>
      <c r="AJ10" s="750"/>
      <c r="AK10" s="750"/>
      <c r="AL10" s="750"/>
      <c r="AM10" s="750"/>
      <c r="AN10" s="751"/>
      <c r="AO10" s="778"/>
      <c r="AP10" s="779"/>
      <c r="AQ10" s="779"/>
      <c r="AR10" s="779"/>
      <c r="AS10" s="779"/>
      <c r="AT10" s="779"/>
    </row>
    <row r="11" spans="1:46" s="123" customFormat="1" ht="18.75" customHeight="1">
      <c r="A11" s="724" t="s">
        <v>310</v>
      </c>
      <c r="B11" s="725"/>
      <c r="C11" s="725"/>
      <c r="D11" s="725"/>
      <c r="E11" s="725"/>
      <c r="F11" s="725"/>
      <c r="G11" s="725"/>
      <c r="H11" s="727" t="s">
        <v>311</v>
      </c>
      <c r="I11" s="727"/>
      <c r="J11" s="727"/>
      <c r="K11" s="727"/>
      <c r="L11" s="727"/>
      <c r="M11" s="727"/>
      <c r="N11" s="727"/>
      <c r="O11" s="727"/>
      <c r="P11" s="727"/>
      <c r="Q11" s="727"/>
      <c r="R11" s="727"/>
      <c r="S11" s="727"/>
      <c r="T11" s="777"/>
      <c r="U11" s="729"/>
      <c r="V11" s="730"/>
      <c r="W11" s="730"/>
      <c r="X11" s="731"/>
      <c r="Y11" s="729"/>
      <c r="Z11" s="732"/>
      <c r="AA11" s="732"/>
      <c r="AB11" s="733"/>
      <c r="AC11" s="718"/>
      <c r="AD11" s="719"/>
      <c r="AE11" s="719"/>
      <c r="AF11" s="720"/>
      <c r="AG11" s="718"/>
      <c r="AH11" s="719"/>
      <c r="AI11" s="719"/>
      <c r="AJ11" s="720"/>
      <c r="AK11" s="718"/>
      <c r="AL11" s="719"/>
      <c r="AM11" s="719"/>
      <c r="AN11" s="720"/>
    </row>
    <row r="12" spans="1:46" s="123" customFormat="1" ht="18.75" customHeight="1">
      <c r="A12" s="134" t="s">
        <v>32</v>
      </c>
      <c r="B12" s="699">
        <v>160000</v>
      </c>
      <c r="C12" s="699"/>
      <c r="D12" s="699"/>
      <c r="E12" s="699"/>
      <c r="F12" s="135" t="s">
        <v>33</v>
      </c>
      <c r="G12" s="135" t="s">
        <v>34</v>
      </c>
      <c r="H12" s="699">
        <v>1</v>
      </c>
      <c r="I12" s="699"/>
      <c r="J12" s="699"/>
      <c r="K12" s="654" t="s">
        <v>65</v>
      </c>
      <c r="L12" s="654"/>
      <c r="M12" s="135" t="s">
        <v>34</v>
      </c>
      <c r="N12" s="699"/>
      <c r="O12" s="699"/>
      <c r="P12" s="135"/>
      <c r="Q12" s="135" t="s">
        <v>34</v>
      </c>
      <c r="R12" s="699"/>
      <c r="S12" s="699"/>
      <c r="T12" s="136"/>
      <c r="U12" s="690">
        <f>B12*H12</f>
        <v>160000</v>
      </c>
      <c r="V12" s="691"/>
      <c r="W12" s="691"/>
      <c r="X12" s="692"/>
      <c r="Y12" s="690">
        <f>U12-AK12</f>
        <v>160000</v>
      </c>
      <c r="Z12" s="711"/>
      <c r="AA12" s="711"/>
      <c r="AB12" s="712"/>
      <c r="AC12" s="690">
        <f>ROUNDDOWN(Y12/2,0)</f>
        <v>80000</v>
      </c>
      <c r="AD12" s="691"/>
      <c r="AE12" s="691"/>
      <c r="AF12" s="692"/>
      <c r="AG12" s="690">
        <f>Y12-AC12</f>
        <v>80000</v>
      </c>
      <c r="AH12" s="691"/>
      <c r="AI12" s="691"/>
      <c r="AJ12" s="692"/>
      <c r="AK12" s="690">
        <v>0</v>
      </c>
      <c r="AL12" s="691"/>
      <c r="AM12" s="691"/>
      <c r="AN12" s="692"/>
      <c r="AO12" s="775"/>
      <c r="AP12" s="776"/>
      <c r="AQ12" s="776"/>
      <c r="AR12" s="776"/>
      <c r="AS12" s="776"/>
      <c r="AT12" s="137"/>
    </row>
    <row r="13" spans="1:46" s="123" customFormat="1" ht="18.75" customHeight="1">
      <c r="A13" s="649" t="s">
        <v>310</v>
      </c>
      <c r="B13" s="650"/>
      <c r="C13" s="650"/>
      <c r="D13" s="650"/>
      <c r="E13" s="655"/>
      <c r="F13" s="655"/>
      <c r="G13" s="655"/>
      <c r="H13" s="650" t="s">
        <v>312</v>
      </c>
      <c r="I13" s="655"/>
      <c r="J13" s="655"/>
      <c r="K13" s="655"/>
      <c r="L13" s="655"/>
      <c r="M13" s="655"/>
      <c r="N13" s="655"/>
      <c r="O13" s="655"/>
      <c r="P13" s="655"/>
      <c r="Q13" s="655"/>
      <c r="R13" s="655"/>
      <c r="S13" s="655"/>
      <c r="T13" s="656"/>
      <c r="U13" s="713"/>
      <c r="V13" s="716"/>
      <c r="W13" s="716"/>
      <c r="X13" s="717"/>
      <c r="Y13" s="713"/>
      <c r="Z13" s="714"/>
      <c r="AA13" s="714"/>
      <c r="AB13" s="715"/>
      <c r="AC13" s="704"/>
      <c r="AD13" s="705"/>
      <c r="AE13" s="705"/>
      <c r="AF13" s="706"/>
      <c r="AG13" s="713"/>
      <c r="AH13" s="716"/>
      <c r="AI13" s="716"/>
      <c r="AJ13" s="717"/>
      <c r="AK13" s="704"/>
      <c r="AL13" s="705"/>
      <c r="AM13" s="705"/>
      <c r="AN13" s="706"/>
    </row>
    <row r="14" spans="1:46" s="123" customFormat="1" ht="18.75" customHeight="1">
      <c r="A14" s="134" t="s">
        <v>32</v>
      </c>
      <c r="B14" s="699">
        <v>500000</v>
      </c>
      <c r="C14" s="699"/>
      <c r="D14" s="699"/>
      <c r="E14" s="699"/>
      <c r="F14" s="135" t="s">
        <v>33</v>
      </c>
      <c r="G14" s="135" t="s">
        <v>34</v>
      </c>
      <c r="H14" s="699">
        <v>1</v>
      </c>
      <c r="I14" s="699"/>
      <c r="J14" s="699"/>
      <c r="K14" s="654" t="s">
        <v>65</v>
      </c>
      <c r="L14" s="654"/>
      <c r="M14" s="135" t="s">
        <v>34</v>
      </c>
      <c r="N14" s="699"/>
      <c r="O14" s="699"/>
      <c r="P14" s="135"/>
      <c r="Q14" s="135" t="s">
        <v>34</v>
      </c>
      <c r="R14" s="699"/>
      <c r="S14" s="699"/>
      <c r="T14" s="136"/>
      <c r="U14" s="690">
        <f>B14*H14</f>
        <v>500000</v>
      </c>
      <c r="V14" s="691"/>
      <c r="W14" s="691"/>
      <c r="X14" s="692"/>
      <c r="Y14" s="690">
        <f>U14-AK14</f>
        <v>500000</v>
      </c>
      <c r="Z14" s="711"/>
      <c r="AA14" s="711"/>
      <c r="AB14" s="712"/>
      <c r="AC14" s="690">
        <f>ROUNDDOWN(Y14/2,0)</f>
        <v>250000</v>
      </c>
      <c r="AD14" s="691"/>
      <c r="AE14" s="691"/>
      <c r="AF14" s="692"/>
      <c r="AG14" s="690">
        <f>Y14-AC14</f>
        <v>250000</v>
      </c>
      <c r="AH14" s="691"/>
      <c r="AI14" s="691"/>
      <c r="AJ14" s="692"/>
      <c r="AK14" s="690">
        <v>0</v>
      </c>
      <c r="AL14" s="691"/>
      <c r="AM14" s="691"/>
      <c r="AN14" s="692"/>
      <c r="AO14" s="775"/>
      <c r="AP14" s="776"/>
      <c r="AQ14" s="776"/>
      <c r="AR14" s="776"/>
      <c r="AS14" s="776"/>
      <c r="AT14" s="137"/>
    </row>
    <row r="15" spans="1:46" s="123" customFormat="1" ht="18.75" customHeight="1">
      <c r="A15" s="649" t="s">
        <v>258</v>
      </c>
      <c r="B15" s="650"/>
      <c r="C15" s="650"/>
      <c r="D15" s="650"/>
      <c r="E15" s="655"/>
      <c r="F15" s="655"/>
      <c r="G15" s="655"/>
      <c r="H15" s="650"/>
      <c r="I15" s="655"/>
      <c r="J15" s="655"/>
      <c r="K15" s="655"/>
      <c r="L15" s="655"/>
      <c r="M15" s="655"/>
      <c r="N15" s="655"/>
      <c r="O15" s="655"/>
      <c r="P15" s="655"/>
      <c r="Q15" s="655"/>
      <c r="R15" s="655"/>
      <c r="S15" s="655"/>
      <c r="T15" s="656"/>
      <c r="U15" s="701"/>
      <c r="V15" s="702"/>
      <c r="W15" s="702"/>
      <c r="X15" s="703"/>
      <c r="Y15" s="713"/>
      <c r="Z15" s="714"/>
      <c r="AA15" s="714"/>
      <c r="AB15" s="715"/>
      <c r="AC15" s="704"/>
      <c r="AD15" s="705"/>
      <c r="AE15" s="705"/>
      <c r="AF15" s="706"/>
      <c r="AG15" s="713"/>
      <c r="AH15" s="716"/>
      <c r="AI15" s="716"/>
      <c r="AJ15" s="717"/>
      <c r="AK15" s="704"/>
      <c r="AL15" s="705"/>
      <c r="AM15" s="705"/>
      <c r="AN15" s="706"/>
    </row>
    <row r="16" spans="1:46" s="123" customFormat="1" ht="18.75" customHeight="1">
      <c r="A16" s="134" t="s">
        <v>32</v>
      </c>
      <c r="B16" s="699"/>
      <c r="C16" s="699"/>
      <c r="D16" s="699"/>
      <c r="E16" s="699"/>
      <c r="F16" s="135" t="s">
        <v>33</v>
      </c>
      <c r="G16" s="135" t="s">
        <v>34</v>
      </c>
      <c r="H16" s="699"/>
      <c r="I16" s="699"/>
      <c r="J16" s="699"/>
      <c r="K16" s="135" t="s">
        <v>132</v>
      </c>
      <c r="L16" s="135"/>
      <c r="M16" s="135" t="s">
        <v>34</v>
      </c>
      <c r="N16" s="699"/>
      <c r="O16" s="699"/>
      <c r="P16" s="135"/>
      <c r="Q16" s="135" t="s">
        <v>34</v>
      </c>
      <c r="R16" s="699"/>
      <c r="S16" s="699"/>
      <c r="T16" s="136"/>
      <c r="U16" s="690">
        <f>B16*H16</f>
        <v>0</v>
      </c>
      <c r="V16" s="691"/>
      <c r="W16" s="691"/>
      <c r="X16" s="692"/>
      <c r="Y16" s="690">
        <f>U16-AK16</f>
        <v>0</v>
      </c>
      <c r="Z16" s="711"/>
      <c r="AA16" s="711"/>
      <c r="AB16" s="712"/>
      <c r="AC16" s="690">
        <f>ROUNDDOWN(Y16/2,0)</f>
        <v>0</v>
      </c>
      <c r="AD16" s="691"/>
      <c r="AE16" s="691"/>
      <c r="AF16" s="692"/>
      <c r="AG16" s="690">
        <f>Y16-AC16</f>
        <v>0</v>
      </c>
      <c r="AH16" s="691"/>
      <c r="AI16" s="691"/>
      <c r="AJ16" s="692"/>
      <c r="AK16" s="690">
        <v>0</v>
      </c>
      <c r="AL16" s="691"/>
      <c r="AM16" s="691"/>
      <c r="AN16" s="692"/>
      <c r="AO16" s="775"/>
      <c r="AP16" s="776"/>
      <c r="AQ16" s="776"/>
      <c r="AR16" s="776"/>
      <c r="AS16" s="776"/>
      <c r="AT16" s="137"/>
    </row>
    <row r="17" spans="1:46" s="123" customFormat="1" ht="18.75" customHeight="1">
      <c r="A17" s="649" t="s">
        <v>258</v>
      </c>
      <c r="B17" s="650"/>
      <c r="C17" s="650"/>
      <c r="D17" s="650"/>
      <c r="E17" s="655"/>
      <c r="F17" s="655"/>
      <c r="G17" s="655"/>
      <c r="H17" s="650"/>
      <c r="I17" s="655"/>
      <c r="J17" s="655"/>
      <c r="K17" s="655"/>
      <c r="L17" s="655"/>
      <c r="M17" s="655"/>
      <c r="N17" s="655"/>
      <c r="O17" s="655"/>
      <c r="P17" s="655"/>
      <c r="Q17" s="655"/>
      <c r="R17" s="655"/>
      <c r="S17" s="655"/>
      <c r="T17" s="656"/>
      <c r="U17" s="701"/>
      <c r="V17" s="702"/>
      <c r="W17" s="702"/>
      <c r="X17" s="703"/>
      <c r="Y17" s="713"/>
      <c r="Z17" s="714"/>
      <c r="AA17" s="714"/>
      <c r="AB17" s="715"/>
      <c r="AC17" s="704"/>
      <c r="AD17" s="705"/>
      <c r="AE17" s="705"/>
      <c r="AF17" s="706"/>
      <c r="AG17" s="713"/>
      <c r="AH17" s="716"/>
      <c r="AI17" s="716"/>
      <c r="AJ17" s="717"/>
      <c r="AK17" s="704"/>
      <c r="AL17" s="705"/>
      <c r="AM17" s="705"/>
      <c r="AN17" s="706"/>
    </row>
    <row r="18" spans="1:46" s="123" customFormat="1" ht="18.75" customHeight="1">
      <c r="A18" s="134" t="s">
        <v>32</v>
      </c>
      <c r="B18" s="699"/>
      <c r="C18" s="699"/>
      <c r="D18" s="699"/>
      <c r="E18" s="699"/>
      <c r="F18" s="135" t="s">
        <v>33</v>
      </c>
      <c r="G18" s="135" t="s">
        <v>34</v>
      </c>
      <c r="H18" s="699"/>
      <c r="I18" s="699"/>
      <c r="J18" s="699"/>
      <c r="K18" s="135" t="s">
        <v>132</v>
      </c>
      <c r="L18" s="135"/>
      <c r="M18" s="135" t="s">
        <v>34</v>
      </c>
      <c r="N18" s="699"/>
      <c r="O18" s="699"/>
      <c r="P18" s="135"/>
      <c r="Q18" s="135" t="s">
        <v>34</v>
      </c>
      <c r="R18" s="699"/>
      <c r="S18" s="699"/>
      <c r="T18" s="136"/>
      <c r="U18" s="690">
        <f>B18*H18</f>
        <v>0</v>
      </c>
      <c r="V18" s="691"/>
      <c r="W18" s="691"/>
      <c r="X18" s="692"/>
      <c r="Y18" s="690">
        <f>U18-AK18</f>
        <v>0</v>
      </c>
      <c r="Z18" s="711"/>
      <c r="AA18" s="711"/>
      <c r="AB18" s="712"/>
      <c r="AC18" s="690">
        <f>ROUNDDOWN(Y18/2,0)</f>
        <v>0</v>
      </c>
      <c r="AD18" s="691"/>
      <c r="AE18" s="691"/>
      <c r="AF18" s="692"/>
      <c r="AG18" s="690">
        <f>Y18-AC18</f>
        <v>0</v>
      </c>
      <c r="AH18" s="691"/>
      <c r="AI18" s="691"/>
      <c r="AJ18" s="692"/>
      <c r="AK18" s="690">
        <v>0</v>
      </c>
      <c r="AL18" s="691"/>
      <c r="AM18" s="691"/>
      <c r="AN18" s="692"/>
      <c r="AO18" s="775"/>
      <c r="AP18" s="776"/>
      <c r="AQ18" s="776"/>
      <c r="AR18" s="776"/>
      <c r="AS18" s="776"/>
      <c r="AT18" s="137"/>
    </row>
    <row r="19" spans="1:46" s="123" customFormat="1" ht="18.75" customHeight="1">
      <c r="A19" s="649" t="s">
        <v>258</v>
      </c>
      <c r="B19" s="650"/>
      <c r="C19" s="650"/>
      <c r="D19" s="650"/>
      <c r="E19" s="655"/>
      <c r="F19" s="655"/>
      <c r="G19" s="655"/>
      <c r="H19" s="650"/>
      <c r="I19" s="655"/>
      <c r="J19" s="655"/>
      <c r="K19" s="655"/>
      <c r="L19" s="655"/>
      <c r="M19" s="655"/>
      <c r="N19" s="655"/>
      <c r="O19" s="655"/>
      <c r="P19" s="655"/>
      <c r="Q19" s="655"/>
      <c r="R19" s="655"/>
      <c r="S19" s="655"/>
      <c r="T19" s="656"/>
      <c r="U19" s="701"/>
      <c r="V19" s="702"/>
      <c r="W19" s="702"/>
      <c r="X19" s="703"/>
      <c r="Y19" s="713"/>
      <c r="Z19" s="714"/>
      <c r="AA19" s="714"/>
      <c r="AB19" s="715"/>
      <c r="AC19" s="704"/>
      <c r="AD19" s="705"/>
      <c r="AE19" s="705"/>
      <c r="AF19" s="706"/>
      <c r="AG19" s="713"/>
      <c r="AH19" s="716"/>
      <c r="AI19" s="716"/>
      <c r="AJ19" s="717"/>
      <c r="AK19" s="704"/>
      <c r="AL19" s="705"/>
      <c r="AM19" s="705"/>
      <c r="AN19" s="706"/>
    </row>
    <row r="20" spans="1:46" s="123" customFormat="1" ht="18.75" customHeight="1">
      <c r="A20" s="134" t="s">
        <v>32</v>
      </c>
      <c r="B20" s="699"/>
      <c r="C20" s="699"/>
      <c r="D20" s="699"/>
      <c r="E20" s="699"/>
      <c r="F20" s="135" t="s">
        <v>33</v>
      </c>
      <c r="G20" s="135" t="s">
        <v>34</v>
      </c>
      <c r="H20" s="699"/>
      <c r="I20" s="699"/>
      <c r="J20" s="699"/>
      <c r="K20" s="654" t="s">
        <v>259</v>
      </c>
      <c r="L20" s="654"/>
      <c r="M20" s="135" t="s">
        <v>34</v>
      </c>
      <c r="N20" s="699"/>
      <c r="O20" s="699"/>
      <c r="P20" s="135"/>
      <c r="Q20" s="135" t="s">
        <v>34</v>
      </c>
      <c r="R20" s="699"/>
      <c r="S20" s="699"/>
      <c r="T20" s="136"/>
      <c r="U20" s="690">
        <f>B20*H20</f>
        <v>0</v>
      </c>
      <c r="V20" s="691"/>
      <c r="W20" s="691"/>
      <c r="X20" s="692"/>
      <c r="Y20" s="690">
        <f>U20-AK20</f>
        <v>0</v>
      </c>
      <c r="Z20" s="711"/>
      <c r="AA20" s="711"/>
      <c r="AB20" s="712"/>
      <c r="AC20" s="690">
        <f>ROUNDDOWN(Y20/2,0)</f>
        <v>0</v>
      </c>
      <c r="AD20" s="691"/>
      <c r="AE20" s="691"/>
      <c r="AF20" s="692"/>
      <c r="AG20" s="690">
        <f>Y20-AC20</f>
        <v>0</v>
      </c>
      <c r="AH20" s="691"/>
      <c r="AI20" s="691"/>
      <c r="AJ20" s="692"/>
      <c r="AK20" s="690">
        <v>0</v>
      </c>
      <c r="AL20" s="691"/>
      <c r="AM20" s="691"/>
      <c r="AN20" s="692"/>
      <c r="AO20" s="775"/>
      <c r="AP20" s="776"/>
      <c r="AQ20" s="776"/>
      <c r="AR20" s="776"/>
      <c r="AS20" s="776"/>
      <c r="AT20" s="137"/>
    </row>
    <row r="21" spans="1:46" s="123" customFormat="1" ht="18.75" hidden="1" customHeight="1">
      <c r="A21" s="649" t="s">
        <v>260</v>
      </c>
      <c r="B21" s="650"/>
      <c r="C21" s="650"/>
      <c r="D21" s="650"/>
      <c r="E21" s="650" t="s">
        <v>261</v>
      </c>
      <c r="F21" s="650"/>
      <c r="G21" s="650"/>
      <c r="H21" s="650"/>
      <c r="I21" s="650"/>
      <c r="J21" s="650"/>
      <c r="K21" s="650"/>
      <c r="L21" s="650"/>
      <c r="M21" s="650"/>
      <c r="N21" s="650"/>
      <c r="O21" s="650"/>
      <c r="P21" s="650"/>
      <c r="Q21" s="650"/>
      <c r="R21" s="650"/>
      <c r="S21" s="650"/>
      <c r="T21" s="700"/>
      <c r="U21" s="701"/>
      <c r="V21" s="702"/>
      <c r="W21" s="702"/>
      <c r="X21" s="703"/>
      <c r="Y21" s="138"/>
      <c r="Z21" s="138"/>
      <c r="AA21" s="138"/>
      <c r="AB21" s="138"/>
      <c r="AC21" s="704"/>
      <c r="AD21" s="705"/>
      <c r="AE21" s="705"/>
      <c r="AF21" s="706"/>
      <c r="AG21" s="690">
        <f t="shared" ref="AG21:AG34" si="0">AC21/2</f>
        <v>0</v>
      </c>
      <c r="AH21" s="691"/>
      <c r="AI21" s="691"/>
      <c r="AJ21" s="692"/>
      <c r="AK21" s="704"/>
      <c r="AL21" s="705"/>
      <c r="AM21" s="705"/>
      <c r="AN21" s="706"/>
    </row>
    <row r="22" spans="1:46" s="123" customFormat="1" ht="18.75" hidden="1" customHeight="1">
      <c r="A22" s="134" t="s">
        <v>32</v>
      </c>
      <c r="B22" s="699">
        <v>10200</v>
      </c>
      <c r="C22" s="699"/>
      <c r="D22" s="699"/>
      <c r="E22" s="699"/>
      <c r="F22" s="135" t="s">
        <v>33</v>
      </c>
      <c r="G22" s="135" t="s">
        <v>34</v>
      </c>
      <c r="H22" s="699">
        <v>7</v>
      </c>
      <c r="I22" s="699"/>
      <c r="J22" s="699"/>
      <c r="K22" s="654" t="s">
        <v>262</v>
      </c>
      <c r="L22" s="654"/>
      <c r="M22" s="135" t="s">
        <v>34</v>
      </c>
      <c r="N22" s="699"/>
      <c r="O22" s="699"/>
      <c r="P22" s="135"/>
      <c r="Q22" s="135" t="s">
        <v>34</v>
      </c>
      <c r="R22" s="699"/>
      <c r="S22" s="699"/>
      <c r="T22" s="136"/>
      <c r="U22" s="690">
        <f>SUM(AC22:AN22)</f>
        <v>106500</v>
      </c>
      <c r="V22" s="691"/>
      <c r="W22" s="691"/>
      <c r="X22" s="692"/>
      <c r="Y22" s="139"/>
      <c r="Z22" s="139"/>
      <c r="AA22" s="139"/>
      <c r="AB22" s="139"/>
      <c r="AC22" s="690">
        <v>71000</v>
      </c>
      <c r="AD22" s="691"/>
      <c r="AE22" s="691"/>
      <c r="AF22" s="692"/>
      <c r="AG22" s="690">
        <f t="shared" si="0"/>
        <v>35500</v>
      </c>
      <c r="AH22" s="691"/>
      <c r="AI22" s="691"/>
      <c r="AJ22" s="692"/>
      <c r="AK22" s="690">
        <v>0</v>
      </c>
      <c r="AL22" s="691"/>
      <c r="AM22" s="691"/>
      <c r="AN22" s="692"/>
      <c r="AO22" s="775"/>
      <c r="AP22" s="776"/>
      <c r="AQ22" s="776"/>
      <c r="AR22" s="776"/>
      <c r="AS22" s="776"/>
      <c r="AT22" s="137"/>
    </row>
    <row r="23" spans="1:46" s="123" customFormat="1" ht="18.75" hidden="1" customHeight="1">
      <c r="A23" s="649" t="s">
        <v>60</v>
      </c>
      <c r="B23" s="650"/>
      <c r="C23" s="650"/>
      <c r="D23" s="650"/>
      <c r="E23" s="650"/>
      <c r="F23" s="650"/>
      <c r="G23" s="650"/>
      <c r="H23" s="650"/>
      <c r="I23" s="650"/>
      <c r="J23" s="650"/>
      <c r="K23" s="650"/>
      <c r="L23" s="650"/>
      <c r="M23" s="650"/>
      <c r="N23" s="650"/>
      <c r="O23" s="650"/>
      <c r="P23" s="650"/>
      <c r="Q23" s="650"/>
      <c r="R23" s="650"/>
      <c r="S23" s="650"/>
      <c r="T23" s="700"/>
      <c r="U23" s="701"/>
      <c r="V23" s="702"/>
      <c r="W23" s="702"/>
      <c r="X23" s="703"/>
      <c r="Y23" s="138"/>
      <c r="Z23" s="138"/>
      <c r="AA23" s="138"/>
      <c r="AB23" s="138"/>
      <c r="AC23" s="704"/>
      <c r="AD23" s="705"/>
      <c r="AE23" s="705"/>
      <c r="AF23" s="706"/>
      <c r="AG23" s="690">
        <f t="shared" si="0"/>
        <v>0</v>
      </c>
      <c r="AH23" s="691"/>
      <c r="AI23" s="691"/>
      <c r="AJ23" s="692"/>
      <c r="AK23" s="704"/>
      <c r="AL23" s="705"/>
      <c r="AM23" s="705"/>
      <c r="AN23" s="706"/>
    </row>
    <row r="24" spans="1:46" s="123" customFormat="1" ht="18.75" hidden="1" customHeight="1">
      <c r="A24" s="134" t="s">
        <v>32</v>
      </c>
      <c r="B24" s="699">
        <v>37000</v>
      </c>
      <c r="C24" s="699"/>
      <c r="D24" s="699"/>
      <c r="E24" s="699"/>
      <c r="F24" s="135" t="s">
        <v>33</v>
      </c>
      <c r="G24" s="135" t="s">
        <v>34</v>
      </c>
      <c r="H24" s="699">
        <v>1</v>
      </c>
      <c r="I24" s="699"/>
      <c r="J24" s="699"/>
      <c r="K24" s="654" t="s">
        <v>57</v>
      </c>
      <c r="L24" s="654"/>
      <c r="M24" s="135" t="s">
        <v>34</v>
      </c>
      <c r="N24" s="699"/>
      <c r="O24" s="699"/>
      <c r="P24" s="135"/>
      <c r="Q24" s="135" t="s">
        <v>34</v>
      </c>
      <c r="R24" s="699"/>
      <c r="S24" s="699"/>
      <c r="T24" s="136"/>
      <c r="U24" s="690"/>
      <c r="V24" s="691"/>
      <c r="W24" s="691"/>
      <c r="X24" s="692"/>
      <c r="Y24" s="139"/>
      <c r="Z24" s="139"/>
      <c r="AA24" s="139"/>
      <c r="AB24" s="139"/>
      <c r="AC24" s="690"/>
      <c r="AD24" s="691"/>
      <c r="AE24" s="691"/>
      <c r="AF24" s="692"/>
      <c r="AG24" s="690">
        <f t="shared" si="0"/>
        <v>0</v>
      </c>
      <c r="AH24" s="691"/>
      <c r="AI24" s="691"/>
      <c r="AJ24" s="692"/>
      <c r="AK24" s="690"/>
      <c r="AL24" s="691"/>
      <c r="AM24" s="691"/>
      <c r="AN24" s="692"/>
      <c r="AO24" s="775"/>
      <c r="AP24" s="776"/>
      <c r="AQ24" s="776"/>
      <c r="AR24" s="776"/>
      <c r="AS24" s="776"/>
      <c r="AT24" s="137"/>
    </row>
    <row r="25" spans="1:46" s="123" customFormat="1" ht="18.75" hidden="1" customHeight="1">
      <c r="A25" s="649" t="s">
        <v>263</v>
      </c>
      <c r="B25" s="650"/>
      <c r="C25" s="650"/>
      <c r="D25" s="650"/>
      <c r="E25" s="650" t="s">
        <v>264</v>
      </c>
      <c r="F25" s="650"/>
      <c r="G25" s="650"/>
      <c r="H25" s="650"/>
      <c r="I25" s="650"/>
      <c r="J25" s="650"/>
      <c r="K25" s="650"/>
      <c r="L25" s="650"/>
      <c r="M25" s="650"/>
      <c r="N25" s="650"/>
      <c r="O25" s="650"/>
      <c r="P25" s="650"/>
      <c r="Q25" s="650"/>
      <c r="R25" s="650"/>
      <c r="S25" s="650"/>
      <c r="T25" s="700"/>
      <c r="U25" s="701"/>
      <c r="V25" s="702"/>
      <c r="W25" s="702"/>
      <c r="X25" s="703"/>
      <c r="Y25" s="138"/>
      <c r="Z25" s="138"/>
      <c r="AA25" s="138"/>
      <c r="AB25" s="138"/>
      <c r="AC25" s="704"/>
      <c r="AD25" s="705"/>
      <c r="AE25" s="705"/>
      <c r="AF25" s="706"/>
      <c r="AG25" s="690">
        <f t="shared" si="0"/>
        <v>0</v>
      </c>
      <c r="AH25" s="691"/>
      <c r="AI25" s="691"/>
      <c r="AJ25" s="692"/>
      <c r="AK25" s="704"/>
      <c r="AL25" s="705"/>
      <c r="AM25" s="705"/>
      <c r="AN25" s="706"/>
    </row>
    <row r="26" spans="1:46" s="123" customFormat="1" ht="18.75" hidden="1" customHeight="1">
      <c r="A26" s="134" t="s">
        <v>32</v>
      </c>
      <c r="B26" s="699">
        <v>9720</v>
      </c>
      <c r="C26" s="699"/>
      <c r="D26" s="699"/>
      <c r="E26" s="699"/>
      <c r="F26" s="135" t="s">
        <v>33</v>
      </c>
      <c r="G26" s="135" t="s">
        <v>34</v>
      </c>
      <c r="H26" s="699">
        <v>10</v>
      </c>
      <c r="I26" s="699"/>
      <c r="J26" s="699"/>
      <c r="K26" s="654" t="s">
        <v>262</v>
      </c>
      <c r="L26" s="654"/>
      <c r="M26" s="135" t="s">
        <v>34</v>
      </c>
      <c r="N26" s="699"/>
      <c r="O26" s="699"/>
      <c r="P26" s="135"/>
      <c r="Q26" s="135" t="s">
        <v>34</v>
      </c>
      <c r="R26" s="699"/>
      <c r="S26" s="699"/>
      <c r="T26" s="136"/>
      <c r="U26" s="690">
        <f>SUM(AC26:AN26)</f>
        <v>142500</v>
      </c>
      <c r="V26" s="691"/>
      <c r="W26" s="691"/>
      <c r="X26" s="692"/>
      <c r="Y26" s="139"/>
      <c r="Z26" s="139"/>
      <c r="AA26" s="139"/>
      <c r="AB26" s="139"/>
      <c r="AC26" s="690">
        <v>95000</v>
      </c>
      <c r="AD26" s="691"/>
      <c r="AE26" s="691"/>
      <c r="AF26" s="692"/>
      <c r="AG26" s="690">
        <f t="shared" si="0"/>
        <v>47500</v>
      </c>
      <c r="AH26" s="691"/>
      <c r="AI26" s="691"/>
      <c r="AJ26" s="692"/>
      <c r="AK26" s="690">
        <v>0</v>
      </c>
      <c r="AL26" s="691"/>
      <c r="AM26" s="691"/>
      <c r="AN26" s="692"/>
      <c r="AO26" s="775"/>
      <c r="AP26" s="776"/>
      <c r="AQ26" s="776"/>
      <c r="AR26" s="776"/>
      <c r="AS26" s="776"/>
      <c r="AT26" s="137"/>
    </row>
    <row r="27" spans="1:46" s="123" customFormat="1" ht="18.75" hidden="1" customHeight="1">
      <c r="A27" s="649" t="s">
        <v>61</v>
      </c>
      <c r="B27" s="650"/>
      <c r="C27" s="650"/>
      <c r="D27" s="650"/>
      <c r="E27" s="650" t="s">
        <v>265</v>
      </c>
      <c r="F27" s="650"/>
      <c r="G27" s="650"/>
      <c r="H27" s="650"/>
      <c r="I27" s="650"/>
      <c r="J27" s="650"/>
      <c r="K27" s="650"/>
      <c r="L27" s="650"/>
      <c r="M27" s="650"/>
      <c r="N27" s="650"/>
      <c r="O27" s="650"/>
      <c r="P27" s="650"/>
      <c r="Q27" s="650"/>
      <c r="R27" s="650"/>
      <c r="S27" s="650"/>
      <c r="T27" s="700"/>
      <c r="U27" s="701"/>
      <c r="V27" s="702"/>
      <c r="W27" s="702"/>
      <c r="X27" s="703"/>
      <c r="Y27" s="138"/>
      <c r="Z27" s="138"/>
      <c r="AA27" s="138"/>
      <c r="AB27" s="138"/>
      <c r="AC27" s="704"/>
      <c r="AD27" s="705"/>
      <c r="AE27" s="705"/>
      <c r="AF27" s="706"/>
      <c r="AG27" s="690">
        <f t="shared" si="0"/>
        <v>0</v>
      </c>
      <c r="AH27" s="691"/>
      <c r="AI27" s="691"/>
      <c r="AJ27" s="692"/>
      <c r="AK27" s="704"/>
      <c r="AL27" s="705"/>
      <c r="AM27" s="705"/>
      <c r="AN27" s="706"/>
    </row>
    <row r="28" spans="1:46" s="123" customFormat="1" ht="18.75" hidden="1" customHeight="1">
      <c r="A28" s="134" t="s">
        <v>32</v>
      </c>
      <c r="B28" s="699">
        <v>5</v>
      </c>
      <c r="C28" s="699"/>
      <c r="D28" s="699"/>
      <c r="E28" s="699"/>
      <c r="F28" s="135" t="s">
        <v>33</v>
      </c>
      <c r="G28" s="135" t="s">
        <v>34</v>
      </c>
      <c r="H28" s="699">
        <v>10000</v>
      </c>
      <c r="I28" s="699"/>
      <c r="J28" s="699"/>
      <c r="K28" s="654" t="s">
        <v>102</v>
      </c>
      <c r="L28" s="654"/>
      <c r="M28" s="135" t="s">
        <v>34</v>
      </c>
      <c r="N28" s="699"/>
      <c r="O28" s="699"/>
      <c r="P28" s="135"/>
      <c r="Q28" s="135" t="s">
        <v>34</v>
      </c>
      <c r="R28" s="699"/>
      <c r="S28" s="699"/>
      <c r="T28" s="136"/>
      <c r="U28" s="690">
        <f>SUM(AC28:AN28)</f>
        <v>30000</v>
      </c>
      <c r="V28" s="691"/>
      <c r="W28" s="691"/>
      <c r="X28" s="692"/>
      <c r="Y28" s="139"/>
      <c r="Z28" s="139"/>
      <c r="AA28" s="139"/>
      <c r="AB28" s="139"/>
      <c r="AC28" s="690">
        <v>20000</v>
      </c>
      <c r="AD28" s="691"/>
      <c r="AE28" s="691"/>
      <c r="AF28" s="692"/>
      <c r="AG28" s="690">
        <f t="shared" si="0"/>
        <v>10000</v>
      </c>
      <c r="AH28" s="691"/>
      <c r="AI28" s="691"/>
      <c r="AJ28" s="692"/>
      <c r="AK28" s="690">
        <v>0</v>
      </c>
      <c r="AL28" s="691"/>
      <c r="AM28" s="691"/>
      <c r="AN28" s="692"/>
      <c r="AO28" s="775"/>
      <c r="AP28" s="776"/>
      <c r="AQ28" s="776"/>
      <c r="AR28" s="776"/>
      <c r="AS28" s="776"/>
      <c r="AT28" s="137"/>
    </row>
    <row r="29" spans="1:46" s="123" customFormat="1" ht="18.75" hidden="1" customHeight="1">
      <c r="A29" s="649" t="s">
        <v>266</v>
      </c>
      <c r="B29" s="650"/>
      <c r="C29" s="650"/>
      <c r="D29" s="650"/>
      <c r="E29" s="650" t="s">
        <v>267</v>
      </c>
      <c r="F29" s="650"/>
      <c r="G29" s="650"/>
      <c r="H29" s="650"/>
      <c r="I29" s="650"/>
      <c r="J29" s="650"/>
      <c r="K29" s="650"/>
      <c r="L29" s="650"/>
      <c r="M29" s="650"/>
      <c r="N29" s="650"/>
      <c r="O29" s="650"/>
      <c r="P29" s="650"/>
      <c r="Q29" s="650"/>
      <c r="R29" s="650"/>
      <c r="S29" s="650"/>
      <c r="T29" s="700"/>
      <c r="U29" s="701"/>
      <c r="V29" s="702"/>
      <c r="W29" s="702"/>
      <c r="X29" s="703"/>
      <c r="Y29" s="138"/>
      <c r="Z29" s="138"/>
      <c r="AA29" s="138"/>
      <c r="AB29" s="138"/>
      <c r="AC29" s="704"/>
      <c r="AD29" s="705"/>
      <c r="AE29" s="705"/>
      <c r="AF29" s="706"/>
      <c r="AG29" s="690">
        <f t="shared" si="0"/>
        <v>0</v>
      </c>
      <c r="AH29" s="691"/>
      <c r="AI29" s="691"/>
      <c r="AJ29" s="692"/>
      <c r="AK29" s="704"/>
      <c r="AL29" s="705"/>
      <c r="AM29" s="705"/>
      <c r="AN29" s="706"/>
      <c r="AO29" s="775"/>
      <c r="AP29" s="776"/>
      <c r="AQ29" s="776"/>
      <c r="AR29" s="776"/>
      <c r="AS29" s="776"/>
      <c r="AT29" s="137"/>
    </row>
    <row r="30" spans="1:46" s="123" customFormat="1" ht="18.75" hidden="1" customHeight="1">
      <c r="A30" s="134" t="s">
        <v>32</v>
      </c>
      <c r="B30" s="699"/>
      <c r="C30" s="699"/>
      <c r="D30" s="699"/>
      <c r="E30" s="699"/>
      <c r="F30" s="135" t="s">
        <v>33</v>
      </c>
      <c r="G30" s="135" t="s">
        <v>34</v>
      </c>
      <c r="H30" s="699"/>
      <c r="I30" s="699"/>
      <c r="J30" s="699"/>
      <c r="K30" s="654"/>
      <c r="L30" s="654"/>
      <c r="M30" s="135" t="s">
        <v>34</v>
      </c>
      <c r="N30" s="699"/>
      <c r="O30" s="699"/>
      <c r="P30" s="135"/>
      <c r="Q30" s="135" t="s">
        <v>34</v>
      </c>
      <c r="R30" s="699"/>
      <c r="S30" s="699"/>
      <c r="T30" s="136"/>
      <c r="U30" s="690"/>
      <c r="V30" s="691"/>
      <c r="W30" s="691"/>
      <c r="X30" s="692"/>
      <c r="Y30" s="139"/>
      <c r="Z30" s="139"/>
      <c r="AA30" s="139"/>
      <c r="AB30" s="139"/>
      <c r="AC30" s="690"/>
      <c r="AD30" s="691"/>
      <c r="AE30" s="691"/>
      <c r="AF30" s="692"/>
      <c r="AG30" s="690">
        <f t="shared" si="0"/>
        <v>0</v>
      </c>
      <c r="AH30" s="691"/>
      <c r="AI30" s="691"/>
      <c r="AJ30" s="692"/>
      <c r="AK30" s="690"/>
      <c r="AL30" s="691"/>
      <c r="AM30" s="691"/>
      <c r="AN30" s="692"/>
      <c r="AO30" s="775"/>
      <c r="AP30" s="776"/>
      <c r="AQ30" s="776"/>
      <c r="AR30" s="776"/>
      <c r="AS30" s="776"/>
      <c r="AT30" s="137"/>
    </row>
    <row r="31" spans="1:46" s="123" customFormat="1" ht="18.75" hidden="1" customHeight="1">
      <c r="A31" s="649" t="s">
        <v>268</v>
      </c>
      <c r="B31" s="650"/>
      <c r="C31" s="650"/>
      <c r="D31" s="650"/>
      <c r="E31" s="650" t="s">
        <v>269</v>
      </c>
      <c r="F31" s="650"/>
      <c r="G31" s="650"/>
      <c r="H31" s="650"/>
      <c r="I31" s="650"/>
      <c r="J31" s="650"/>
      <c r="K31" s="650"/>
      <c r="L31" s="650"/>
      <c r="M31" s="650"/>
      <c r="N31" s="650"/>
      <c r="O31" s="650"/>
      <c r="P31" s="650"/>
      <c r="Q31" s="650"/>
      <c r="R31" s="650"/>
      <c r="S31" s="650"/>
      <c r="T31" s="700"/>
      <c r="U31" s="701"/>
      <c r="V31" s="702"/>
      <c r="W31" s="702"/>
      <c r="X31" s="703"/>
      <c r="Y31" s="138"/>
      <c r="Z31" s="138"/>
      <c r="AA31" s="138"/>
      <c r="AB31" s="138"/>
      <c r="AC31" s="704"/>
      <c r="AD31" s="705"/>
      <c r="AE31" s="705"/>
      <c r="AF31" s="706"/>
      <c r="AG31" s="690">
        <f t="shared" si="0"/>
        <v>0</v>
      </c>
      <c r="AH31" s="691"/>
      <c r="AI31" s="691"/>
      <c r="AJ31" s="692"/>
      <c r="AK31" s="704"/>
      <c r="AL31" s="705"/>
      <c r="AM31" s="705"/>
      <c r="AN31" s="706"/>
      <c r="AO31" s="775"/>
      <c r="AP31" s="776"/>
      <c r="AQ31" s="776"/>
      <c r="AR31" s="776"/>
      <c r="AS31" s="776"/>
      <c r="AT31" s="137"/>
    </row>
    <row r="32" spans="1:46" s="123" customFormat="1" ht="18.75" hidden="1" customHeight="1">
      <c r="A32" s="134" t="s">
        <v>32</v>
      </c>
      <c r="B32" s="699"/>
      <c r="C32" s="699"/>
      <c r="D32" s="699"/>
      <c r="E32" s="699"/>
      <c r="F32" s="135" t="s">
        <v>33</v>
      </c>
      <c r="G32" s="135" t="s">
        <v>34</v>
      </c>
      <c r="H32" s="699"/>
      <c r="I32" s="699"/>
      <c r="J32" s="699"/>
      <c r="K32" s="654"/>
      <c r="L32" s="654"/>
      <c r="M32" s="135" t="s">
        <v>34</v>
      </c>
      <c r="N32" s="699"/>
      <c r="O32" s="699"/>
      <c r="P32" s="135"/>
      <c r="Q32" s="135" t="s">
        <v>34</v>
      </c>
      <c r="R32" s="699"/>
      <c r="S32" s="699"/>
      <c r="T32" s="136"/>
      <c r="U32" s="690"/>
      <c r="V32" s="691"/>
      <c r="W32" s="691"/>
      <c r="X32" s="692"/>
      <c r="Y32" s="139"/>
      <c r="Z32" s="139"/>
      <c r="AA32" s="139"/>
      <c r="AB32" s="139"/>
      <c r="AC32" s="690"/>
      <c r="AD32" s="691"/>
      <c r="AE32" s="691"/>
      <c r="AF32" s="692"/>
      <c r="AG32" s="690">
        <f t="shared" si="0"/>
        <v>0</v>
      </c>
      <c r="AH32" s="691"/>
      <c r="AI32" s="691"/>
      <c r="AJ32" s="692"/>
      <c r="AK32" s="690"/>
      <c r="AL32" s="691"/>
      <c r="AM32" s="691"/>
      <c r="AN32" s="692"/>
      <c r="AO32" s="775"/>
      <c r="AP32" s="776"/>
      <c r="AQ32" s="776"/>
      <c r="AR32" s="776"/>
      <c r="AS32" s="776"/>
      <c r="AT32" s="137"/>
    </row>
    <row r="33" spans="1:47" s="123" customFormat="1" ht="18.75" hidden="1" customHeight="1">
      <c r="A33" s="649" t="s">
        <v>270</v>
      </c>
      <c r="B33" s="650"/>
      <c r="C33" s="650"/>
      <c r="D33" s="650"/>
      <c r="E33" s="650" t="s">
        <v>271</v>
      </c>
      <c r="F33" s="650"/>
      <c r="G33" s="650"/>
      <c r="H33" s="650"/>
      <c r="I33" s="650"/>
      <c r="J33" s="650"/>
      <c r="K33" s="650"/>
      <c r="L33" s="650"/>
      <c r="M33" s="650"/>
      <c r="N33" s="650"/>
      <c r="O33" s="650"/>
      <c r="P33" s="650"/>
      <c r="Q33" s="650"/>
      <c r="R33" s="650"/>
      <c r="S33" s="650"/>
      <c r="T33" s="700"/>
      <c r="U33" s="701"/>
      <c r="V33" s="702"/>
      <c r="W33" s="702"/>
      <c r="X33" s="703"/>
      <c r="Y33" s="138"/>
      <c r="Z33" s="138"/>
      <c r="AA33" s="138"/>
      <c r="AB33" s="138"/>
      <c r="AC33" s="704"/>
      <c r="AD33" s="705"/>
      <c r="AE33" s="705"/>
      <c r="AF33" s="706"/>
      <c r="AG33" s="690">
        <f t="shared" si="0"/>
        <v>0</v>
      </c>
      <c r="AH33" s="691"/>
      <c r="AI33" s="691"/>
      <c r="AJ33" s="692"/>
      <c r="AK33" s="704"/>
      <c r="AL33" s="705"/>
      <c r="AM33" s="705"/>
      <c r="AN33" s="706"/>
      <c r="AO33" s="775"/>
      <c r="AP33" s="776"/>
      <c r="AQ33" s="776"/>
      <c r="AR33" s="776"/>
      <c r="AS33" s="776"/>
      <c r="AT33" s="137"/>
    </row>
    <row r="34" spans="1:47" s="123" customFormat="1" ht="18.75" hidden="1" customHeight="1">
      <c r="A34" s="134" t="s">
        <v>32</v>
      </c>
      <c r="B34" s="699"/>
      <c r="C34" s="699"/>
      <c r="D34" s="699"/>
      <c r="E34" s="699"/>
      <c r="F34" s="135" t="s">
        <v>33</v>
      </c>
      <c r="G34" s="135" t="s">
        <v>34</v>
      </c>
      <c r="H34" s="699"/>
      <c r="I34" s="699"/>
      <c r="J34" s="699"/>
      <c r="K34" s="654"/>
      <c r="L34" s="654"/>
      <c r="M34" s="135" t="s">
        <v>34</v>
      </c>
      <c r="N34" s="699"/>
      <c r="O34" s="699"/>
      <c r="P34" s="135"/>
      <c r="Q34" s="135" t="s">
        <v>34</v>
      </c>
      <c r="R34" s="699"/>
      <c r="S34" s="699"/>
      <c r="T34" s="136"/>
      <c r="U34" s="690"/>
      <c r="V34" s="691"/>
      <c r="W34" s="691"/>
      <c r="X34" s="692"/>
      <c r="Y34" s="139"/>
      <c r="Z34" s="139"/>
      <c r="AA34" s="139"/>
      <c r="AB34" s="139"/>
      <c r="AC34" s="690"/>
      <c r="AD34" s="691"/>
      <c r="AE34" s="691"/>
      <c r="AF34" s="692"/>
      <c r="AG34" s="690">
        <f t="shared" si="0"/>
        <v>0</v>
      </c>
      <c r="AH34" s="691"/>
      <c r="AI34" s="691"/>
      <c r="AJ34" s="692"/>
      <c r="AK34" s="690"/>
      <c r="AL34" s="691"/>
      <c r="AM34" s="691"/>
      <c r="AN34" s="692"/>
      <c r="AO34" s="775"/>
      <c r="AP34" s="776"/>
      <c r="AQ34" s="776"/>
      <c r="AR34" s="776"/>
      <c r="AS34" s="776"/>
      <c r="AT34" s="137"/>
    </row>
    <row r="35" spans="1:47" s="123" customFormat="1" ht="18.75" customHeight="1">
      <c r="A35" s="693" t="s">
        <v>134</v>
      </c>
      <c r="B35" s="694"/>
      <c r="C35" s="694"/>
      <c r="D35" s="694"/>
      <c r="E35" s="694"/>
      <c r="F35" s="694"/>
      <c r="G35" s="694"/>
      <c r="H35" s="694"/>
      <c r="I35" s="694"/>
      <c r="J35" s="694"/>
      <c r="K35" s="694"/>
      <c r="L35" s="694"/>
      <c r="M35" s="694"/>
      <c r="N35" s="694"/>
      <c r="O35" s="694"/>
      <c r="P35" s="694"/>
      <c r="Q35" s="694"/>
      <c r="R35" s="694"/>
      <c r="S35" s="694"/>
      <c r="T35" s="695"/>
      <c r="U35" s="696">
        <f>SUM(U11:X20)</f>
        <v>660000</v>
      </c>
      <c r="V35" s="697"/>
      <c r="W35" s="697"/>
      <c r="X35" s="698"/>
      <c r="Y35" s="696">
        <f>SUM(Y11:AB20)</f>
        <v>660000</v>
      </c>
      <c r="Z35" s="595"/>
      <c r="AA35" s="595"/>
      <c r="AB35" s="596"/>
      <c r="AC35" s="696">
        <f>SUM(AC11:AF20)</f>
        <v>330000</v>
      </c>
      <c r="AD35" s="697"/>
      <c r="AE35" s="697"/>
      <c r="AF35" s="698"/>
      <c r="AG35" s="696">
        <f>SUM(AG11:AJ20)</f>
        <v>330000</v>
      </c>
      <c r="AH35" s="697"/>
      <c r="AI35" s="697"/>
      <c r="AJ35" s="698"/>
      <c r="AK35" s="696">
        <f>SUM(AK11:AN20)</f>
        <v>0</v>
      </c>
      <c r="AL35" s="697"/>
      <c r="AM35" s="697"/>
      <c r="AN35" s="698"/>
      <c r="AO35" s="775"/>
      <c r="AP35" s="776"/>
      <c r="AQ35" s="776"/>
      <c r="AR35" s="776"/>
      <c r="AS35" s="776"/>
      <c r="AT35" s="137"/>
    </row>
    <row r="36" spans="1:47" s="123" customFormat="1" ht="13.5" customHeight="1">
      <c r="A36" s="140" t="s">
        <v>56</v>
      </c>
      <c r="B36" s="141"/>
      <c r="C36" s="141"/>
      <c r="D36" s="141"/>
      <c r="E36" s="142"/>
      <c r="F36" s="141"/>
      <c r="G36" s="141"/>
      <c r="H36" s="141"/>
      <c r="I36" s="141"/>
      <c r="J36" s="142"/>
      <c r="K36" s="142"/>
      <c r="L36" s="141"/>
      <c r="M36" s="141"/>
      <c r="N36" s="141"/>
      <c r="O36" s="141"/>
      <c r="P36" s="141"/>
      <c r="Q36" s="142"/>
      <c r="R36" s="141"/>
      <c r="S36" s="141"/>
      <c r="T36" s="142"/>
      <c r="U36" s="142"/>
      <c r="V36" s="141"/>
      <c r="W36" s="141"/>
      <c r="X36" s="142"/>
      <c r="Y36" s="142"/>
      <c r="Z36" s="142"/>
      <c r="AA36" s="142"/>
      <c r="AB36" s="142"/>
      <c r="AC36" s="143"/>
      <c r="AD36" s="143"/>
      <c r="AE36" s="143"/>
      <c r="AF36" s="143"/>
      <c r="AG36" s="143"/>
      <c r="AH36" s="143"/>
      <c r="AI36" s="143"/>
      <c r="AJ36" s="143"/>
      <c r="AK36" s="143"/>
      <c r="AL36" s="143"/>
      <c r="AM36" s="143"/>
      <c r="AN36" s="143"/>
      <c r="AO36" s="143"/>
      <c r="AP36" s="143"/>
      <c r="AQ36" s="143"/>
      <c r="AR36" s="143"/>
      <c r="AS36" s="125"/>
      <c r="AT36" s="126"/>
    </row>
    <row r="37" spans="1:47" s="123" customFormat="1" ht="13.5" customHeight="1">
      <c r="P37" s="124"/>
      <c r="Q37" s="124"/>
      <c r="R37" s="124"/>
      <c r="S37" s="124"/>
      <c r="AS37" s="125"/>
      <c r="AT37" s="126"/>
    </row>
    <row r="38" spans="1:47" s="123" customFormat="1" ht="13.5" customHeight="1">
      <c r="P38" s="124"/>
      <c r="Q38" s="124"/>
      <c r="R38" s="124"/>
      <c r="S38" s="124"/>
      <c r="T38" s="144" t="s">
        <v>272</v>
      </c>
      <c r="AS38" s="125"/>
      <c r="AT38" s="126"/>
    </row>
    <row r="39" spans="1:47" s="123" customFormat="1" ht="18.75" customHeight="1">
      <c r="A39" s="128"/>
      <c r="B39" s="128"/>
      <c r="C39" s="129" t="s">
        <v>37</v>
      </c>
      <c r="D39" s="768" t="s">
        <v>273</v>
      </c>
      <c r="E39" s="669"/>
      <c r="F39" s="669"/>
      <c r="G39" s="669"/>
      <c r="H39" s="669"/>
      <c r="I39" s="669"/>
      <c r="J39" s="669"/>
      <c r="K39" s="669"/>
      <c r="L39" s="669"/>
      <c r="M39" s="669"/>
      <c r="N39" s="669"/>
      <c r="O39" s="669"/>
      <c r="P39" s="669"/>
      <c r="Q39" s="669"/>
      <c r="R39" s="669"/>
      <c r="S39" s="669"/>
      <c r="T39" s="669"/>
      <c r="U39" s="669"/>
      <c r="V39" s="669"/>
      <c r="W39" s="130"/>
      <c r="X39" s="769" t="s">
        <v>79</v>
      </c>
      <c r="Y39" s="770"/>
      <c r="Z39" s="770"/>
      <c r="AA39" s="771"/>
      <c r="AB39" s="772" t="s">
        <v>103</v>
      </c>
      <c r="AC39" s="773"/>
      <c r="AD39" s="131">
        <v>3</v>
      </c>
      <c r="AE39" s="132" t="s">
        <v>54</v>
      </c>
      <c r="AF39" s="774">
        <v>11</v>
      </c>
      <c r="AG39" s="663"/>
      <c r="AH39" s="132" t="s">
        <v>22</v>
      </c>
      <c r="AI39" s="131" t="s">
        <v>119</v>
      </c>
      <c r="AJ39" s="772" t="s">
        <v>103</v>
      </c>
      <c r="AK39" s="773"/>
      <c r="AL39" s="131">
        <v>4</v>
      </c>
      <c r="AM39" s="132" t="s">
        <v>54</v>
      </c>
      <c r="AN39" s="774">
        <v>3</v>
      </c>
      <c r="AO39" s="663"/>
      <c r="AP39" s="133" t="s">
        <v>22</v>
      </c>
      <c r="AQ39" s="145"/>
      <c r="AR39" s="145"/>
      <c r="AS39" s="145"/>
      <c r="AT39" s="145"/>
      <c r="AU39" s="145"/>
    </row>
    <row r="40" spans="1:47" s="123" customFormat="1" ht="18.75" customHeight="1">
      <c r="P40" s="124"/>
      <c r="Q40" s="124"/>
      <c r="R40" s="124"/>
      <c r="S40" s="124"/>
      <c r="AS40" s="125"/>
      <c r="AT40" s="126"/>
    </row>
    <row r="41" spans="1:47" s="123" customFormat="1" ht="13.5" customHeight="1">
      <c r="A41" s="734" t="s">
        <v>10</v>
      </c>
      <c r="B41" s="735"/>
      <c r="C41" s="735"/>
      <c r="D41" s="735"/>
      <c r="E41" s="735"/>
      <c r="F41" s="735"/>
      <c r="G41" s="735"/>
      <c r="H41" s="735"/>
      <c r="I41" s="735"/>
      <c r="J41" s="735"/>
      <c r="K41" s="735"/>
      <c r="L41" s="735"/>
      <c r="M41" s="735"/>
      <c r="N41" s="735"/>
      <c r="O41" s="735"/>
      <c r="P41" s="735"/>
      <c r="Q41" s="735"/>
      <c r="R41" s="735"/>
      <c r="S41" s="735"/>
      <c r="T41" s="736"/>
      <c r="U41" s="743" t="s">
        <v>11</v>
      </c>
      <c r="V41" s="744"/>
      <c r="W41" s="744"/>
      <c r="X41" s="745"/>
      <c r="Y41" s="743" t="s">
        <v>35</v>
      </c>
      <c r="Z41" s="752"/>
      <c r="AA41" s="752"/>
      <c r="AB41" s="752"/>
      <c r="AC41" s="752"/>
      <c r="AD41" s="752"/>
      <c r="AE41" s="752"/>
      <c r="AF41" s="752"/>
      <c r="AG41" s="752"/>
      <c r="AH41" s="752"/>
      <c r="AI41" s="752"/>
      <c r="AJ41" s="753"/>
      <c r="AK41" s="743" t="s">
        <v>36</v>
      </c>
      <c r="AL41" s="744"/>
      <c r="AM41" s="744"/>
      <c r="AN41" s="745"/>
      <c r="AO41" s="757" t="s">
        <v>274</v>
      </c>
      <c r="AP41" s="758"/>
      <c r="AQ41" s="759"/>
    </row>
    <row r="42" spans="1:47" s="123" customFormat="1">
      <c r="A42" s="737"/>
      <c r="B42" s="738"/>
      <c r="C42" s="738"/>
      <c r="D42" s="738"/>
      <c r="E42" s="738"/>
      <c r="F42" s="738"/>
      <c r="G42" s="738"/>
      <c r="H42" s="738"/>
      <c r="I42" s="738"/>
      <c r="J42" s="738"/>
      <c r="K42" s="738"/>
      <c r="L42" s="738"/>
      <c r="M42" s="738"/>
      <c r="N42" s="738"/>
      <c r="O42" s="738"/>
      <c r="P42" s="738"/>
      <c r="Q42" s="738"/>
      <c r="R42" s="738"/>
      <c r="S42" s="738"/>
      <c r="T42" s="739"/>
      <c r="U42" s="746"/>
      <c r="V42" s="747"/>
      <c r="W42" s="747"/>
      <c r="X42" s="748"/>
      <c r="Y42" s="754"/>
      <c r="Z42" s="755"/>
      <c r="AA42" s="755"/>
      <c r="AB42" s="755"/>
      <c r="AC42" s="755"/>
      <c r="AD42" s="755"/>
      <c r="AE42" s="755"/>
      <c r="AF42" s="755"/>
      <c r="AG42" s="755"/>
      <c r="AH42" s="755"/>
      <c r="AI42" s="755"/>
      <c r="AJ42" s="756"/>
      <c r="AK42" s="749"/>
      <c r="AL42" s="750"/>
      <c r="AM42" s="750"/>
      <c r="AN42" s="751"/>
      <c r="AO42" s="760"/>
      <c r="AP42" s="761"/>
      <c r="AQ42" s="762"/>
    </row>
    <row r="43" spans="1:47" s="123" customFormat="1" ht="13.5" customHeight="1">
      <c r="A43" s="737"/>
      <c r="B43" s="738"/>
      <c r="C43" s="738"/>
      <c r="D43" s="738"/>
      <c r="E43" s="738"/>
      <c r="F43" s="738"/>
      <c r="G43" s="738"/>
      <c r="H43" s="738"/>
      <c r="I43" s="738"/>
      <c r="J43" s="738"/>
      <c r="K43" s="738"/>
      <c r="L43" s="738"/>
      <c r="M43" s="738"/>
      <c r="N43" s="738"/>
      <c r="O43" s="738"/>
      <c r="P43" s="738"/>
      <c r="Q43" s="738"/>
      <c r="R43" s="738"/>
      <c r="S43" s="738"/>
      <c r="T43" s="739"/>
      <c r="U43" s="746"/>
      <c r="V43" s="747"/>
      <c r="W43" s="747"/>
      <c r="X43" s="748"/>
      <c r="Y43" s="746" t="s">
        <v>165</v>
      </c>
      <c r="Z43" s="766"/>
      <c r="AA43" s="766"/>
      <c r="AB43" s="767"/>
      <c r="AC43" s="746" t="s">
        <v>47</v>
      </c>
      <c r="AD43" s="747"/>
      <c r="AE43" s="747"/>
      <c r="AF43" s="748"/>
      <c r="AG43" s="746" t="s">
        <v>17</v>
      </c>
      <c r="AH43" s="747"/>
      <c r="AI43" s="747"/>
      <c r="AJ43" s="747"/>
      <c r="AK43" s="744"/>
      <c r="AL43" s="744"/>
      <c r="AM43" s="744"/>
      <c r="AN43" s="745"/>
      <c r="AO43" s="760"/>
      <c r="AP43" s="761"/>
      <c r="AQ43" s="762"/>
      <c r="AR43" s="146"/>
      <c r="AS43" s="146"/>
      <c r="AT43" s="146"/>
    </row>
    <row r="44" spans="1:47" s="123" customFormat="1">
      <c r="A44" s="740"/>
      <c r="B44" s="741"/>
      <c r="C44" s="741"/>
      <c r="D44" s="741"/>
      <c r="E44" s="741"/>
      <c r="F44" s="741"/>
      <c r="G44" s="741"/>
      <c r="H44" s="741"/>
      <c r="I44" s="741"/>
      <c r="J44" s="741"/>
      <c r="K44" s="741"/>
      <c r="L44" s="741"/>
      <c r="M44" s="741"/>
      <c r="N44" s="741"/>
      <c r="O44" s="741"/>
      <c r="P44" s="741"/>
      <c r="Q44" s="741"/>
      <c r="R44" s="741"/>
      <c r="S44" s="741"/>
      <c r="T44" s="742"/>
      <c r="U44" s="749"/>
      <c r="V44" s="750"/>
      <c r="W44" s="750"/>
      <c r="X44" s="751"/>
      <c r="Y44" s="754"/>
      <c r="Z44" s="755"/>
      <c r="AA44" s="755"/>
      <c r="AB44" s="756"/>
      <c r="AC44" s="749"/>
      <c r="AD44" s="750"/>
      <c r="AE44" s="750"/>
      <c r="AF44" s="751"/>
      <c r="AG44" s="749"/>
      <c r="AH44" s="750"/>
      <c r="AI44" s="750"/>
      <c r="AJ44" s="750"/>
      <c r="AK44" s="750"/>
      <c r="AL44" s="750"/>
      <c r="AM44" s="750"/>
      <c r="AN44" s="751"/>
      <c r="AO44" s="763"/>
      <c r="AP44" s="764"/>
      <c r="AQ44" s="765"/>
      <c r="AR44" s="146"/>
      <c r="AS44" s="146"/>
      <c r="AT44" s="146"/>
    </row>
    <row r="45" spans="1:47" s="123" customFormat="1" ht="18.75" customHeight="1">
      <c r="A45" s="724" t="s">
        <v>307</v>
      </c>
      <c r="B45" s="725"/>
      <c r="C45" s="725"/>
      <c r="D45" s="725"/>
      <c r="E45" s="726"/>
      <c r="F45" s="726"/>
      <c r="G45" s="726"/>
      <c r="H45" s="727" t="s">
        <v>306</v>
      </c>
      <c r="I45" s="726"/>
      <c r="J45" s="726"/>
      <c r="K45" s="726"/>
      <c r="L45" s="726"/>
      <c r="M45" s="726"/>
      <c r="N45" s="726"/>
      <c r="O45" s="726"/>
      <c r="P45" s="726"/>
      <c r="Q45" s="726"/>
      <c r="R45" s="726"/>
      <c r="S45" s="726"/>
      <c r="T45" s="728"/>
      <c r="U45" s="729"/>
      <c r="V45" s="730"/>
      <c r="W45" s="730"/>
      <c r="X45" s="731"/>
      <c r="Y45" s="729"/>
      <c r="Z45" s="732"/>
      <c r="AA45" s="732"/>
      <c r="AB45" s="733"/>
      <c r="AC45" s="718"/>
      <c r="AD45" s="719"/>
      <c r="AE45" s="719"/>
      <c r="AF45" s="720"/>
      <c r="AG45" s="718"/>
      <c r="AH45" s="719"/>
      <c r="AI45" s="719"/>
      <c r="AJ45" s="720"/>
      <c r="AK45" s="718"/>
      <c r="AL45" s="719"/>
      <c r="AM45" s="719"/>
      <c r="AN45" s="720"/>
      <c r="AO45" s="721" t="s">
        <v>80</v>
      </c>
      <c r="AP45" s="722"/>
      <c r="AQ45" s="723"/>
      <c r="AR45" s="147"/>
      <c r="AS45" s="147"/>
    </row>
    <row r="46" spans="1:47" s="123" customFormat="1" ht="18.75" customHeight="1">
      <c r="A46" s="134" t="s">
        <v>32</v>
      </c>
      <c r="B46" s="699">
        <v>10000000</v>
      </c>
      <c r="C46" s="699"/>
      <c r="D46" s="699"/>
      <c r="E46" s="699"/>
      <c r="F46" s="135" t="s">
        <v>33</v>
      </c>
      <c r="G46" s="135" t="s">
        <v>34</v>
      </c>
      <c r="H46" s="699">
        <v>1</v>
      </c>
      <c r="I46" s="699"/>
      <c r="J46" s="699"/>
      <c r="K46" s="654" t="s">
        <v>65</v>
      </c>
      <c r="L46" s="654"/>
      <c r="M46" s="135" t="s">
        <v>34</v>
      </c>
      <c r="N46" s="699"/>
      <c r="O46" s="699"/>
      <c r="P46" s="135"/>
      <c r="Q46" s="135" t="s">
        <v>34</v>
      </c>
      <c r="R46" s="699"/>
      <c r="S46" s="699"/>
      <c r="T46" s="136"/>
      <c r="U46" s="690">
        <f>B46*H46</f>
        <v>10000000</v>
      </c>
      <c r="V46" s="691"/>
      <c r="W46" s="691"/>
      <c r="X46" s="692"/>
      <c r="Y46" s="690">
        <f>U46-AK46</f>
        <v>10000000</v>
      </c>
      <c r="Z46" s="711"/>
      <c r="AA46" s="711"/>
      <c r="AB46" s="712"/>
      <c r="AC46" s="690">
        <f>ROUNDDOWN(Y46/2,0)</f>
        <v>5000000</v>
      </c>
      <c r="AD46" s="691"/>
      <c r="AE46" s="691"/>
      <c r="AF46" s="692"/>
      <c r="AG46" s="690">
        <f>Y46-AC46</f>
        <v>5000000</v>
      </c>
      <c r="AH46" s="691"/>
      <c r="AI46" s="691"/>
      <c r="AJ46" s="692"/>
      <c r="AK46" s="690">
        <v>0</v>
      </c>
      <c r="AL46" s="691"/>
      <c r="AM46" s="691"/>
      <c r="AN46" s="692"/>
      <c r="AO46" s="710"/>
      <c r="AP46" s="708"/>
      <c r="AQ46" s="709"/>
      <c r="AR46" s="148"/>
      <c r="AS46" s="148"/>
      <c r="AT46" s="137"/>
    </row>
    <row r="47" spans="1:47" s="123" customFormat="1" ht="18.75" customHeight="1">
      <c r="A47" s="649" t="s">
        <v>307</v>
      </c>
      <c r="B47" s="650"/>
      <c r="C47" s="650"/>
      <c r="D47" s="650"/>
      <c r="E47" s="651"/>
      <c r="F47" s="651"/>
      <c r="G47" s="651"/>
      <c r="H47" s="652" t="s">
        <v>308</v>
      </c>
      <c r="I47" s="651"/>
      <c r="J47" s="651"/>
      <c r="K47" s="651"/>
      <c r="L47" s="651"/>
      <c r="M47" s="651"/>
      <c r="N47" s="651"/>
      <c r="O47" s="651"/>
      <c r="P47" s="651"/>
      <c r="Q47" s="651"/>
      <c r="R47" s="651"/>
      <c r="S47" s="651"/>
      <c r="T47" s="653"/>
      <c r="U47" s="713"/>
      <c r="V47" s="716"/>
      <c r="W47" s="716"/>
      <c r="X47" s="717"/>
      <c r="Y47" s="713"/>
      <c r="Z47" s="714"/>
      <c r="AA47" s="714"/>
      <c r="AB47" s="715"/>
      <c r="AC47" s="704"/>
      <c r="AD47" s="705"/>
      <c r="AE47" s="705"/>
      <c r="AF47" s="706"/>
      <c r="AG47" s="713"/>
      <c r="AH47" s="716"/>
      <c r="AI47" s="716"/>
      <c r="AJ47" s="717"/>
      <c r="AK47" s="704"/>
      <c r="AL47" s="705"/>
      <c r="AM47" s="705"/>
      <c r="AN47" s="706"/>
      <c r="AO47" s="707" t="s">
        <v>80</v>
      </c>
      <c r="AP47" s="708"/>
      <c r="AQ47" s="709"/>
      <c r="AR47" s="147"/>
      <c r="AS47" s="147"/>
    </row>
    <row r="48" spans="1:47" s="123" customFormat="1" ht="18.75" customHeight="1">
      <c r="A48" s="134" t="s">
        <v>32</v>
      </c>
      <c r="B48" s="699">
        <v>5000000</v>
      </c>
      <c r="C48" s="699"/>
      <c r="D48" s="699"/>
      <c r="E48" s="699"/>
      <c r="F48" s="135" t="s">
        <v>33</v>
      </c>
      <c r="G48" s="135" t="s">
        <v>34</v>
      </c>
      <c r="H48" s="699">
        <v>1</v>
      </c>
      <c r="I48" s="699"/>
      <c r="J48" s="699"/>
      <c r="K48" s="654" t="s">
        <v>65</v>
      </c>
      <c r="L48" s="654"/>
      <c r="M48" s="135" t="s">
        <v>34</v>
      </c>
      <c r="N48" s="699"/>
      <c r="O48" s="699"/>
      <c r="P48" s="135"/>
      <c r="Q48" s="135" t="s">
        <v>34</v>
      </c>
      <c r="R48" s="699"/>
      <c r="S48" s="699"/>
      <c r="T48" s="136"/>
      <c r="U48" s="690">
        <f>B48*H48</f>
        <v>5000000</v>
      </c>
      <c r="V48" s="691"/>
      <c r="W48" s="691"/>
      <c r="X48" s="692"/>
      <c r="Y48" s="690">
        <f>U48-AK48</f>
        <v>5000000</v>
      </c>
      <c r="Z48" s="711"/>
      <c r="AA48" s="711"/>
      <c r="AB48" s="712"/>
      <c r="AC48" s="690">
        <f>ROUNDDOWN(Y48/2,0)</f>
        <v>2500000</v>
      </c>
      <c r="AD48" s="691"/>
      <c r="AE48" s="691"/>
      <c r="AF48" s="692"/>
      <c r="AG48" s="690">
        <f>Y48-AC48</f>
        <v>2500000</v>
      </c>
      <c r="AH48" s="691"/>
      <c r="AI48" s="691"/>
      <c r="AJ48" s="692"/>
      <c r="AK48" s="690">
        <v>0</v>
      </c>
      <c r="AL48" s="691"/>
      <c r="AM48" s="691"/>
      <c r="AN48" s="692"/>
      <c r="AO48" s="710"/>
      <c r="AP48" s="708"/>
      <c r="AQ48" s="709"/>
      <c r="AR48" s="148"/>
      <c r="AS48" s="148"/>
      <c r="AT48" s="137"/>
    </row>
    <row r="49" spans="1:46" s="123" customFormat="1" ht="18.75" customHeight="1">
      <c r="A49" s="649" t="s">
        <v>307</v>
      </c>
      <c r="B49" s="650"/>
      <c r="C49" s="650"/>
      <c r="D49" s="650"/>
      <c r="E49" s="651"/>
      <c r="F49" s="651"/>
      <c r="G49" s="651"/>
      <c r="H49" s="652" t="s">
        <v>309</v>
      </c>
      <c r="I49" s="651"/>
      <c r="J49" s="651"/>
      <c r="K49" s="651"/>
      <c r="L49" s="651"/>
      <c r="M49" s="651"/>
      <c r="N49" s="651"/>
      <c r="O49" s="651"/>
      <c r="P49" s="651"/>
      <c r="Q49" s="651"/>
      <c r="R49" s="651"/>
      <c r="S49" s="651"/>
      <c r="T49" s="653"/>
      <c r="U49" s="701"/>
      <c r="V49" s="702"/>
      <c r="W49" s="702"/>
      <c r="X49" s="703"/>
      <c r="Y49" s="713"/>
      <c r="Z49" s="714"/>
      <c r="AA49" s="714"/>
      <c r="AB49" s="715"/>
      <c r="AC49" s="704"/>
      <c r="AD49" s="705"/>
      <c r="AE49" s="705"/>
      <c r="AF49" s="706"/>
      <c r="AG49" s="713"/>
      <c r="AH49" s="716"/>
      <c r="AI49" s="716"/>
      <c r="AJ49" s="717"/>
      <c r="AK49" s="704"/>
      <c r="AL49" s="705"/>
      <c r="AM49" s="705"/>
      <c r="AN49" s="706"/>
      <c r="AO49" s="707" t="s">
        <v>82</v>
      </c>
      <c r="AP49" s="708"/>
      <c r="AQ49" s="709"/>
      <c r="AR49" s="147"/>
      <c r="AS49" s="147"/>
    </row>
    <row r="50" spans="1:46" s="123" customFormat="1" ht="18.75" customHeight="1">
      <c r="A50" s="134" t="s">
        <v>32</v>
      </c>
      <c r="B50" s="699">
        <v>3000000</v>
      </c>
      <c r="C50" s="699"/>
      <c r="D50" s="699"/>
      <c r="E50" s="699"/>
      <c r="F50" s="135" t="s">
        <v>33</v>
      </c>
      <c r="G50" s="135" t="s">
        <v>34</v>
      </c>
      <c r="H50" s="699">
        <v>1</v>
      </c>
      <c r="I50" s="699"/>
      <c r="J50" s="699"/>
      <c r="K50" s="654" t="s">
        <v>65</v>
      </c>
      <c r="L50" s="654"/>
      <c r="M50" s="135" t="s">
        <v>34</v>
      </c>
      <c r="N50" s="699"/>
      <c r="O50" s="699"/>
      <c r="P50" s="135"/>
      <c r="Q50" s="135" t="s">
        <v>34</v>
      </c>
      <c r="R50" s="699"/>
      <c r="S50" s="699"/>
      <c r="T50" s="136"/>
      <c r="U50" s="690">
        <f>B50*H50</f>
        <v>3000000</v>
      </c>
      <c r="V50" s="691"/>
      <c r="W50" s="691"/>
      <c r="X50" s="692"/>
      <c r="Y50" s="690">
        <f>U50-AK50</f>
        <v>3000000</v>
      </c>
      <c r="Z50" s="711"/>
      <c r="AA50" s="711"/>
      <c r="AB50" s="712"/>
      <c r="AC50" s="690">
        <f>ROUNDDOWN(Y50/2,0)</f>
        <v>1500000</v>
      </c>
      <c r="AD50" s="691"/>
      <c r="AE50" s="691"/>
      <c r="AF50" s="692"/>
      <c r="AG50" s="690">
        <f>Y50-AC50</f>
        <v>1500000</v>
      </c>
      <c r="AH50" s="691"/>
      <c r="AI50" s="691"/>
      <c r="AJ50" s="692"/>
      <c r="AK50" s="690">
        <v>0</v>
      </c>
      <c r="AL50" s="691"/>
      <c r="AM50" s="691"/>
      <c r="AN50" s="692"/>
      <c r="AO50" s="710"/>
      <c r="AP50" s="708"/>
      <c r="AQ50" s="709"/>
      <c r="AR50" s="148"/>
      <c r="AS50" s="148"/>
      <c r="AT50" s="137"/>
    </row>
    <row r="51" spans="1:46" s="123" customFormat="1" ht="18.75" customHeight="1">
      <c r="A51" s="649" t="s">
        <v>258</v>
      </c>
      <c r="B51" s="650"/>
      <c r="C51" s="650"/>
      <c r="D51" s="650"/>
      <c r="E51" s="655"/>
      <c r="F51" s="655"/>
      <c r="G51" s="655"/>
      <c r="H51" s="650"/>
      <c r="I51" s="655"/>
      <c r="J51" s="655"/>
      <c r="K51" s="655"/>
      <c r="L51" s="655"/>
      <c r="M51" s="655"/>
      <c r="N51" s="655"/>
      <c r="O51" s="655"/>
      <c r="P51" s="655"/>
      <c r="Q51" s="655"/>
      <c r="R51" s="655"/>
      <c r="S51" s="655"/>
      <c r="T51" s="656"/>
      <c r="U51" s="701"/>
      <c r="V51" s="702"/>
      <c r="W51" s="702"/>
      <c r="X51" s="703"/>
      <c r="Y51" s="713"/>
      <c r="Z51" s="714"/>
      <c r="AA51" s="714"/>
      <c r="AB51" s="715"/>
      <c r="AC51" s="704"/>
      <c r="AD51" s="705"/>
      <c r="AE51" s="705"/>
      <c r="AF51" s="706"/>
      <c r="AG51" s="713"/>
      <c r="AH51" s="716"/>
      <c r="AI51" s="716"/>
      <c r="AJ51" s="717"/>
      <c r="AK51" s="704"/>
      <c r="AL51" s="705"/>
      <c r="AM51" s="705"/>
      <c r="AN51" s="706"/>
      <c r="AO51" s="707"/>
      <c r="AP51" s="708"/>
      <c r="AQ51" s="709"/>
      <c r="AR51" s="147"/>
      <c r="AS51" s="147"/>
    </row>
    <row r="52" spans="1:46" s="123" customFormat="1" ht="18.75" customHeight="1">
      <c r="A52" s="134" t="s">
        <v>32</v>
      </c>
      <c r="B52" s="699"/>
      <c r="C52" s="699"/>
      <c r="D52" s="699"/>
      <c r="E52" s="699"/>
      <c r="F52" s="135" t="s">
        <v>33</v>
      </c>
      <c r="G52" s="135" t="s">
        <v>34</v>
      </c>
      <c r="H52" s="699"/>
      <c r="I52" s="699"/>
      <c r="J52" s="699"/>
      <c r="K52" s="135" t="s">
        <v>132</v>
      </c>
      <c r="L52" s="135"/>
      <c r="M52" s="135" t="s">
        <v>34</v>
      </c>
      <c r="N52" s="699"/>
      <c r="O52" s="699"/>
      <c r="P52" s="135"/>
      <c r="Q52" s="135" t="s">
        <v>34</v>
      </c>
      <c r="R52" s="699"/>
      <c r="S52" s="699"/>
      <c r="T52" s="136"/>
      <c r="U52" s="690">
        <f>B52*H52</f>
        <v>0</v>
      </c>
      <c r="V52" s="691"/>
      <c r="W52" s="691"/>
      <c r="X52" s="692"/>
      <c r="Y52" s="690">
        <f>U52-AK52</f>
        <v>0</v>
      </c>
      <c r="Z52" s="711"/>
      <c r="AA52" s="711"/>
      <c r="AB52" s="712"/>
      <c r="AC52" s="690">
        <f>ROUNDDOWN(Y52/2,0)</f>
        <v>0</v>
      </c>
      <c r="AD52" s="691"/>
      <c r="AE52" s="691"/>
      <c r="AF52" s="692"/>
      <c r="AG52" s="690">
        <f>Y52-AC52</f>
        <v>0</v>
      </c>
      <c r="AH52" s="691"/>
      <c r="AI52" s="691"/>
      <c r="AJ52" s="692"/>
      <c r="AK52" s="690">
        <v>0</v>
      </c>
      <c r="AL52" s="691"/>
      <c r="AM52" s="691"/>
      <c r="AN52" s="692"/>
      <c r="AO52" s="710"/>
      <c r="AP52" s="708"/>
      <c r="AQ52" s="709"/>
      <c r="AR52" s="148"/>
      <c r="AS52" s="148"/>
      <c r="AT52" s="137"/>
    </row>
    <row r="53" spans="1:46" s="123" customFormat="1" ht="18.75" customHeight="1">
      <c r="A53" s="649" t="s">
        <v>258</v>
      </c>
      <c r="B53" s="650"/>
      <c r="C53" s="650"/>
      <c r="D53" s="650"/>
      <c r="E53" s="655"/>
      <c r="F53" s="655"/>
      <c r="G53" s="655"/>
      <c r="H53" s="650"/>
      <c r="I53" s="655"/>
      <c r="J53" s="655"/>
      <c r="K53" s="655"/>
      <c r="L53" s="655"/>
      <c r="M53" s="655"/>
      <c r="N53" s="655"/>
      <c r="O53" s="655"/>
      <c r="P53" s="655"/>
      <c r="Q53" s="655"/>
      <c r="R53" s="655"/>
      <c r="S53" s="655"/>
      <c r="T53" s="656"/>
      <c r="U53" s="701"/>
      <c r="V53" s="702"/>
      <c r="W53" s="702"/>
      <c r="X53" s="703"/>
      <c r="Y53" s="713"/>
      <c r="Z53" s="714"/>
      <c r="AA53" s="714"/>
      <c r="AB53" s="715"/>
      <c r="AC53" s="704"/>
      <c r="AD53" s="705"/>
      <c r="AE53" s="705"/>
      <c r="AF53" s="706"/>
      <c r="AG53" s="713"/>
      <c r="AH53" s="716"/>
      <c r="AI53" s="716"/>
      <c r="AJ53" s="717"/>
      <c r="AK53" s="704"/>
      <c r="AL53" s="705"/>
      <c r="AM53" s="705"/>
      <c r="AN53" s="706"/>
      <c r="AO53" s="707"/>
      <c r="AP53" s="708"/>
      <c r="AQ53" s="709"/>
      <c r="AR53" s="147"/>
      <c r="AS53" s="147"/>
    </row>
    <row r="54" spans="1:46" s="123" customFormat="1" ht="18.75" customHeight="1">
      <c r="A54" s="134" t="s">
        <v>32</v>
      </c>
      <c r="B54" s="699"/>
      <c r="C54" s="699"/>
      <c r="D54" s="699"/>
      <c r="E54" s="699"/>
      <c r="F54" s="135" t="s">
        <v>33</v>
      </c>
      <c r="G54" s="135" t="s">
        <v>34</v>
      </c>
      <c r="H54" s="699"/>
      <c r="I54" s="699"/>
      <c r="J54" s="699"/>
      <c r="K54" s="654" t="s">
        <v>259</v>
      </c>
      <c r="L54" s="654"/>
      <c r="M54" s="135" t="s">
        <v>34</v>
      </c>
      <c r="N54" s="699"/>
      <c r="O54" s="699"/>
      <c r="P54" s="135"/>
      <c r="Q54" s="135" t="s">
        <v>34</v>
      </c>
      <c r="R54" s="699"/>
      <c r="S54" s="699"/>
      <c r="T54" s="136"/>
      <c r="U54" s="690">
        <f>B54*H54</f>
        <v>0</v>
      </c>
      <c r="V54" s="691"/>
      <c r="W54" s="691"/>
      <c r="X54" s="692"/>
      <c r="Y54" s="690">
        <f>U54-AK54</f>
        <v>0</v>
      </c>
      <c r="Z54" s="711"/>
      <c r="AA54" s="711"/>
      <c r="AB54" s="712"/>
      <c r="AC54" s="690">
        <f>ROUNDDOWN(Y54/2,0)</f>
        <v>0</v>
      </c>
      <c r="AD54" s="691"/>
      <c r="AE54" s="691"/>
      <c r="AF54" s="692"/>
      <c r="AG54" s="690">
        <f>Y54-AC54</f>
        <v>0</v>
      </c>
      <c r="AH54" s="691"/>
      <c r="AI54" s="691"/>
      <c r="AJ54" s="692"/>
      <c r="AK54" s="690">
        <v>0</v>
      </c>
      <c r="AL54" s="691"/>
      <c r="AM54" s="691"/>
      <c r="AN54" s="692"/>
      <c r="AO54" s="710"/>
      <c r="AP54" s="708"/>
      <c r="AQ54" s="709"/>
      <c r="AR54" s="148"/>
      <c r="AS54" s="148"/>
      <c r="AT54" s="137"/>
    </row>
    <row r="55" spans="1:46" s="123" customFormat="1" ht="18.75" hidden="1" customHeight="1">
      <c r="A55" s="649" t="s">
        <v>260</v>
      </c>
      <c r="B55" s="650"/>
      <c r="C55" s="650"/>
      <c r="D55" s="650"/>
      <c r="E55" s="650" t="s">
        <v>261</v>
      </c>
      <c r="F55" s="650"/>
      <c r="G55" s="650"/>
      <c r="H55" s="650"/>
      <c r="I55" s="650"/>
      <c r="J55" s="650"/>
      <c r="K55" s="650"/>
      <c r="L55" s="650"/>
      <c r="M55" s="650"/>
      <c r="N55" s="650"/>
      <c r="O55" s="650"/>
      <c r="P55" s="650"/>
      <c r="Q55" s="650"/>
      <c r="R55" s="650"/>
      <c r="S55" s="650"/>
      <c r="T55" s="700"/>
      <c r="U55" s="701"/>
      <c r="V55" s="702"/>
      <c r="W55" s="702"/>
      <c r="X55" s="703"/>
      <c r="Y55" s="138"/>
      <c r="Z55" s="138"/>
      <c r="AA55" s="138"/>
      <c r="AB55" s="138"/>
      <c r="AC55" s="704"/>
      <c r="AD55" s="705"/>
      <c r="AE55" s="705"/>
      <c r="AF55" s="706"/>
      <c r="AG55" s="690">
        <f t="shared" ref="AG55:AG68" si="1">AC55/2</f>
        <v>0</v>
      </c>
      <c r="AH55" s="691"/>
      <c r="AI55" s="691"/>
      <c r="AJ55" s="692"/>
      <c r="AK55" s="704"/>
      <c r="AL55" s="705"/>
      <c r="AM55" s="705"/>
      <c r="AN55" s="706"/>
      <c r="AO55" s="149"/>
      <c r="AP55" s="150"/>
      <c r="AQ55" s="151"/>
      <c r="AR55" s="147"/>
      <c r="AS55" s="147"/>
    </row>
    <row r="56" spans="1:46" s="123" customFormat="1" ht="18.75" hidden="1" customHeight="1">
      <c r="A56" s="134" t="s">
        <v>32</v>
      </c>
      <c r="B56" s="699">
        <v>10200</v>
      </c>
      <c r="C56" s="699"/>
      <c r="D56" s="699"/>
      <c r="E56" s="699"/>
      <c r="F56" s="135" t="s">
        <v>33</v>
      </c>
      <c r="G56" s="135" t="s">
        <v>34</v>
      </c>
      <c r="H56" s="699">
        <v>7</v>
      </c>
      <c r="I56" s="699"/>
      <c r="J56" s="699"/>
      <c r="K56" s="654" t="s">
        <v>262</v>
      </c>
      <c r="L56" s="654"/>
      <c r="M56" s="135" t="s">
        <v>34</v>
      </c>
      <c r="N56" s="699"/>
      <c r="O56" s="699"/>
      <c r="P56" s="135"/>
      <c r="Q56" s="135" t="s">
        <v>34</v>
      </c>
      <c r="R56" s="699"/>
      <c r="S56" s="699"/>
      <c r="T56" s="136"/>
      <c r="U56" s="690">
        <f>SUM(AC56:AN56)</f>
        <v>106500</v>
      </c>
      <c r="V56" s="691"/>
      <c r="W56" s="691"/>
      <c r="X56" s="692"/>
      <c r="Y56" s="139"/>
      <c r="Z56" s="139"/>
      <c r="AA56" s="139"/>
      <c r="AB56" s="139"/>
      <c r="AC56" s="690">
        <v>71000</v>
      </c>
      <c r="AD56" s="691"/>
      <c r="AE56" s="691"/>
      <c r="AF56" s="692"/>
      <c r="AG56" s="690">
        <f t="shared" si="1"/>
        <v>35500</v>
      </c>
      <c r="AH56" s="691"/>
      <c r="AI56" s="691"/>
      <c r="AJ56" s="692"/>
      <c r="AK56" s="690">
        <v>0</v>
      </c>
      <c r="AL56" s="691"/>
      <c r="AM56" s="691"/>
      <c r="AN56" s="692"/>
      <c r="AO56" s="152"/>
      <c r="AP56" s="153"/>
      <c r="AQ56" s="154"/>
      <c r="AR56" s="148"/>
      <c r="AS56" s="148"/>
      <c r="AT56" s="137"/>
    </row>
    <row r="57" spans="1:46" s="123" customFormat="1" ht="18.75" hidden="1" customHeight="1">
      <c r="A57" s="649" t="s">
        <v>60</v>
      </c>
      <c r="B57" s="650"/>
      <c r="C57" s="650"/>
      <c r="D57" s="650"/>
      <c r="E57" s="650"/>
      <c r="F57" s="650"/>
      <c r="G57" s="650"/>
      <c r="H57" s="650"/>
      <c r="I57" s="650"/>
      <c r="J57" s="650"/>
      <c r="K57" s="650"/>
      <c r="L57" s="650"/>
      <c r="M57" s="650"/>
      <c r="N57" s="650"/>
      <c r="O57" s="650"/>
      <c r="P57" s="650"/>
      <c r="Q57" s="650"/>
      <c r="R57" s="650"/>
      <c r="S57" s="650"/>
      <c r="T57" s="700"/>
      <c r="U57" s="701"/>
      <c r="V57" s="702"/>
      <c r="W57" s="702"/>
      <c r="X57" s="703"/>
      <c r="Y57" s="138"/>
      <c r="Z57" s="138"/>
      <c r="AA57" s="138"/>
      <c r="AB57" s="138"/>
      <c r="AC57" s="704"/>
      <c r="AD57" s="705"/>
      <c r="AE57" s="705"/>
      <c r="AF57" s="706"/>
      <c r="AG57" s="690">
        <f t="shared" si="1"/>
        <v>0</v>
      </c>
      <c r="AH57" s="691"/>
      <c r="AI57" s="691"/>
      <c r="AJ57" s="692"/>
      <c r="AK57" s="704"/>
      <c r="AL57" s="705"/>
      <c r="AM57" s="705"/>
      <c r="AN57" s="706"/>
      <c r="AO57" s="149"/>
      <c r="AP57" s="150"/>
      <c r="AQ57" s="151"/>
      <c r="AR57" s="147"/>
      <c r="AS57" s="147"/>
    </row>
    <row r="58" spans="1:46" s="123" customFormat="1" ht="18.75" hidden="1" customHeight="1">
      <c r="A58" s="134" t="s">
        <v>32</v>
      </c>
      <c r="B58" s="699">
        <v>37000</v>
      </c>
      <c r="C58" s="699"/>
      <c r="D58" s="699"/>
      <c r="E58" s="699"/>
      <c r="F58" s="135" t="s">
        <v>33</v>
      </c>
      <c r="G58" s="135" t="s">
        <v>34</v>
      </c>
      <c r="H58" s="699">
        <v>1</v>
      </c>
      <c r="I58" s="699"/>
      <c r="J58" s="699"/>
      <c r="K58" s="654" t="s">
        <v>57</v>
      </c>
      <c r="L58" s="654"/>
      <c r="M58" s="135" t="s">
        <v>34</v>
      </c>
      <c r="N58" s="699"/>
      <c r="O58" s="699"/>
      <c r="P58" s="135"/>
      <c r="Q58" s="135" t="s">
        <v>34</v>
      </c>
      <c r="R58" s="699"/>
      <c r="S58" s="699"/>
      <c r="T58" s="136"/>
      <c r="U58" s="690"/>
      <c r="V58" s="691"/>
      <c r="W58" s="691"/>
      <c r="X58" s="692"/>
      <c r="Y58" s="139"/>
      <c r="Z58" s="139"/>
      <c r="AA58" s="139"/>
      <c r="AB58" s="139"/>
      <c r="AC58" s="690"/>
      <c r="AD58" s="691"/>
      <c r="AE58" s="691"/>
      <c r="AF58" s="692"/>
      <c r="AG58" s="690">
        <f t="shared" si="1"/>
        <v>0</v>
      </c>
      <c r="AH58" s="691"/>
      <c r="AI58" s="691"/>
      <c r="AJ58" s="692"/>
      <c r="AK58" s="690"/>
      <c r="AL58" s="691"/>
      <c r="AM58" s="691"/>
      <c r="AN58" s="692"/>
      <c r="AO58" s="152"/>
      <c r="AP58" s="153"/>
      <c r="AQ58" s="154"/>
      <c r="AR58" s="148"/>
      <c r="AS58" s="148"/>
      <c r="AT58" s="137"/>
    </row>
    <row r="59" spans="1:46" s="123" customFormat="1" ht="18.75" hidden="1" customHeight="1">
      <c r="A59" s="649" t="s">
        <v>263</v>
      </c>
      <c r="B59" s="650"/>
      <c r="C59" s="650"/>
      <c r="D59" s="650"/>
      <c r="E59" s="650" t="s">
        <v>264</v>
      </c>
      <c r="F59" s="650"/>
      <c r="G59" s="650"/>
      <c r="H59" s="650"/>
      <c r="I59" s="650"/>
      <c r="J59" s="650"/>
      <c r="K59" s="650"/>
      <c r="L59" s="650"/>
      <c r="M59" s="650"/>
      <c r="N59" s="650"/>
      <c r="O59" s="650"/>
      <c r="P59" s="650"/>
      <c r="Q59" s="650"/>
      <c r="R59" s="650"/>
      <c r="S59" s="650"/>
      <c r="T59" s="700"/>
      <c r="U59" s="701"/>
      <c r="V59" s="702"/>
      <c r="W59" s="702"/>
      <c r="X59" s="703"/>
      <c r="Y59" s="138"/>
      <c r="Z59" s="138"/>
      <c r="AA59" s="138"/>
      <c r="AB59" s="138"/>
      <c r="AC59" s="704"/>
      <c r="AD59" s="705"/>
      <c r="AE59" s="705"/>
      <c r="AF59" s="706"/>
      <c r="AG59" s="690">
        <f t="shared" si="1"/>
        <v>0</v>
      </c>
      <c r="AH59" s="691"/>
      <c r="AI59" s="691"/>
      <c r="AJ59" s="692"/>
      <c r="AK59" s="704"/>
      <c r="AL59" s="705"/>
      <c r="AM59" s="705"/>
      <c r="AN59" s="706"/>
      <c r="AO59" s="149"/>
      <c r="AP59" s="150"/>
      <c r="AQ59" s="151"/>
      <c r="AR59" s="147"/>
      <c r="AS59" s="147"/>
    </row>
    <row r="60" spans="1:46" s="123" customFormat="1" ht="18.75" hidden="1" customHeight="1">
      <c r="A60" s="134" t="s">
        <v>32</v>
      </c>
      <c r="B60" s="699">
        <v>9720</v>
      </c>
      <c r="C60" s="699"/>
      <c r="D60" s="699"/>
      <c r="E60" s="699"/>
      <c r="F60" s="135" t="s">
        <v>33</v>
      </c>
      <c r="G60" s="135" t="s">
        <v>34</v>
      </c>
      <c r="H60" s="699">
        <v>10</v>
      </c>
      <c r="I60" s="699"/>
      <c r="J60" s="699"/>
      <c r="K60" s="654" t="s">
        <v>262</v>
      </c>
      <c r="L60" s="654"/>
      <c r="M60" s="135" t="s">
        <v>34</v>
      </c>
      <c r="N60" s="699"/>
      <c r="O60" s="699"/>
      <c r="P60" s="135"/>
      <c r="Q60" s="135" t="s">
        <v>34</v>
      </c>
      <c r="R60" s="699"/>
      <c r="S60" s="699"/>
      <c r="T60" s="136"/>
      <c r="U60" s="690">
        <f>SUM(AC60:AN60)</f>
        <v>142500</v>
      </c>
      <c r="V60" s="691"/>
      <c r="W60" s="691"/>
      <c r="X60" s="692"/>
      <c r="Y60" s="139"/>
      <c r="Z60" s="139"/>
      <c r="AA60" s="139"/>
      <c r="AB60" s="139"/>
      <c r="AC60" s="690">
        <v>95000</v>
      </c>
      <c r="AD60" s="691"/>
      <c r="AE60" s="691"/>
      <c r="AF60" s="692"/>
      <c r="AG60" s="690">
        <f t="shared" si="1"/>
        <v>47500</v>
      </c>
      <c r="AH60" s="691"/>
      <c r="AI60" s="691"/>
      <c r="AJ60" s="692"/>
      <c r="AK60" s="690">
        <v>0</v>
      </c>
      <c r="AL60" s="691"/>
      <c r="AM60" s="691"/>
      <c r="AN60" s="692"/>
      <c r="AO60" s="152"/>
      <c r="AP60" s="153"/>
      <c r="AQ60" s="154"/>
      <c r="AR60" s="148"/>
      <c r="AS60" s="148"/>
      <c r="AT60" s="137"/>
    </row>
    <row r="61" spans="1:46" s="123" customFormat="1" ht="18.75" hidden="1" customHeight="1">
      <c r="A61" s="649" t="s">
        <v>61</v>
      </c>
      <c r="B61" s="650"/>
      <c r="C61" s="650"/>
      <c r="D61" s="650"/>
      <c r="E61" s="650" t="s">
        <v>265</v>
      </c>
      <c r="F61" s="650"/>
      <c r="G61" s="650"/>
      <c r="H61" s="650"/>
      <c r="I61" s="650"/>
      <c r="J61" s="650"/>
      <c r="K61" s="650"/>
      <c r="L61" s="650"/>
      <c r="M61" s="650"/>
      <c r="N61" s="650"/>
      <c r="O61" s="650"/>
      <c r="P61" s="650"/>
      <c r="Q61" s="650"/>
      <c r="R61" s="650"/>
      <c r="S61" s="650"/>
      <c r="T61" s="700"/>
      <c r="U61" s="701"/>
      <c r="V61" s="702"/>
      <c r="W61" s="702"/>
      <c r="X61" s="703"/>
      <c r="Y61" s="138"/>
      <c r="Z61" s="138"/>
      <c r="AA61" s="138"/>
      <c r="AB61" s="138"/>
      <c r="AC61" s="704"/>
      <c r="AD61" s="705"/>
      <c r="AE61" s="705"/>
      <c r="AF61" s="706"/>
      <c r="AG61" s="690">
        <f t="shared" si="1"/>
        <v>0</v>
      </c>
      <c r="AH61" s="691"/>
      <c r="AI61" s="691"/>
      <c r="AJ61" s="692"/>
      <c r="AK61" s="704"/>
      <c r="AL61" s="705"/>
      <c r="AM61" s="705"/>
      <c r="AN61" s="706"/>
      <c r="AO61" s="149"/>
      <c r="AP61" s="150"/>
      <c r="AQ61" s="151"/>
      <c r="AR61" s="147"/>
      <c r="AS61" s="147"/>
    </row>
    <row r="62" spans="1:46" s="123" customFormat="1" ht="18.75" hidden="1" customHeight="1">
      <c r="A62" s="134" t="s">
        <v>32</v>
      </c>
      <c r="B62" s="699">
        <v>5</v>
      </c>
      <c r="C62" s="699"/>
      <c r="D62" s="699"/>
      <c r="E62" s="699"/>
      <c r="F62" s="135" t="s">
        <v>33</v>
      </c>
      <c r="G62" s="135" t="s">
        <v>34</v>
      </c>
      <c r="H62" s="699">
        <v>10000</v>
      </c>
      <c r="I62" s="699"/>
      <c r="J62" s="699"/>
      <c r="K62" s="654" t="s">
        <v>102</v>
      </c>
      <c r="L62" s="654"/>
      <c r="M62" s="135" t="s">
        <v>34</v>
      </c>
      <c r="N62" s="699"/>
      <c r="O62" s="699"/>
      <c r="P62" s="135"/>
      <c r="Q62" s="135" t="s">
        <v>34</v>
      </c>
      <c r="R62" s="699"/>
      <c r="S62" s="699"/>
      <c r="T62" s="136"/>
      <c r="U62" s="690">
        <f>SUM(AC62:AN62)</f>
        <v>30000</v>
      </c>
      <c r="V62" s="691"/>
      <c r="W62" s="691"/>
      <c r="X62" s="692"/>
      <c r="Y62" s="139"/>
      <c r="Z62" s="139"/>
      <c r="AA62" s="139"/>
      <c r="AB62" s="139"/>
      <c r="AC62" s="690">
        <v>20000</v>
      </c>
      <c r="AD62" s="691"/>
      <c r="AE62" s="691"/>
      <c r="AF62" s="692"/>
      <c r="AG62" s="690">
        <f t="shared" si="1"/>
        <v>10000</v>
      </c>
      <c r="AH62" s="691"/>
      <c r="AI62" s="691"/>
      <c r="AJ62" s="692"/>
      <c r="AK62" s="690">
        <v>0</v>
      </c>
      <c r="AL62" s="691"/>
      <c r="AM62" s="691"/>
      <c r="AN62" s="692"/>
      <c r="AO62" s="152"/>
      <c r="AP62" s="153"/>
      <c r="AQ62" s="154"/>
      <c r="AR62" s="148"/>
      <c r="AS62" s="148"/>
      <c r="AT62" s="137"/>
    </row>
    <row r="63" spans="1:46" s="123" customFormat="1" ht="18.75" hidden="1" customHeight="1">
      <c r="A63" s="649" t="s">
        <v>266</v>
      </c>
      <c r="B63" s="650"/>
      <c r="C63" s="650"/>
      <c r="D63" s="650"/>
      <c r="E63" s="650" t="s">
        <v>267</v>
      </c>
      <c r="F63" s="650"/>
      <c r="G63" s="650"/>
      <c r="H63" s="650"/>
      <c r="I63" s="650"/>
      <c r="J63" s="650"/>
      <c r="K63" s="650"/>
      <c r="L63" s="650"/>
      <c r="M63" s="650"/>
      <c r="N63" s="650"/>
      <c r="O63" s="650"/>
      <c r="P63" s="650"/>
      <c r="Q63" s="650"/>
      <c r="R63" s="650"/>
      <c r="S63" s="650"/>
      <c r="T63" s="700"/>
      <c r="U63" s="701"/>
      <c r="V63" s="702"/>
      <c r="W63" s="702"/>
      <c r="X63" s="703"/>
      <c r="Y63" s="138"/>
      <c r="Z63" s="138"/>
      <c r="AA63" s="138"/>
      <c r="AB63" s="138"/>
      <c r="AC63" s="704"/>
      <c r="AD63" s="705"/>
      <c r="AE63" s="705"/>
      <c r="AF63" s="706"/>
      <c r="AG63" s="690">
        <f t="shared" si="1"/>
        <v>0</v>
      </c>
      <c r="AH63" s="691"/>
      <c r="AI63" s="691"/>
      <c r="AJ63" s="692"/>
      <c r="AK63" s="704"/>
      <c r="AL63" s="705"/>
      <c r="AM63" s="705"/>
      <c r="AN63" s="706"/>
      <c r="AO63" s="152"/>
      <c r="AP63" s="153"/>
      <c r="AQ63" s="154"/>
      <c r="AR63" s="148"/>
      <c r="AS63" s="148"/>
      <c r="AT63" s="137"/>
    </row>
    <row r="64" spans="1:46" s="123" customFormat="1" ht="18.75" hidden="1" customHeight="1">
      <c r="A64" s="134" t="s">
        <v>32</v>
      </c>
      <c r="B64" s="699"/>
      <c r="C64" s="699"/>
      <c r="D64" s="699"/>
      <c r="E64" s="699"/>
      <c r="F64" s="135" t="s">
        <v>33</v>
      </c>
      <c r="G64" s="135" t="s">
        <v>34</v>
      </c>
      <c r="H64" s="699"/>
      <c r="I64" s="699"/>
      <c r="J64" s="699"/>
      <c r="K64" s="654"/>
      <c r="L64" s="654"/>
      <c r="M64" s="135" t="s">
        <v>34</v>
      </c>
      <c r="N64" s="699"/>
      <c r="O64" s="699"/>
      <c r="P64" s="135"/>
      <c r="Q64" s="135" t="s">
        <v>34</v>
      </c>
      <c r="R64" s="699"/>
      <c r="S64" s="699"/>
      <c r="T64" s="136"/>
      <c r="U64" s="690"/>
      <c r="V64" s="691"/>
      <c r="W64" s="691"/>
      <c r="X64" s="692"/>
      <c r="Y64" s="139"/>
      <c r="Z64" s="139"/>
      <c r="AA64" s="139"/>
      <c r="AB64" s="139"/>
      <c r="AC64" s="690"/>
      <c r="AD64" s="691"/>
      <c r="AE64" s="691"/>
      <c r="AF64" s="692"/>
      <c r="AG64" s="690">
        <f t="shared" si="1"/>
        <v>0</v>
      </c>
      <c r="AH64" s="691"/>
      <c r="AI64" s="691"/>
      <c r="AJ64" s="692"/>
      <c r="AK64" s="690"/>
      <c r="AL64" s="691"/>
      <c r="AM64" s="691"/>
      <c r="AN64" s="692"/>
      <c r="AO64" s="152"/>
      <c r="AP64" s="153"/>
      <c r="AQ64" s="154"/>
      <c r="AR64" s="148"/>
      <c r="AS64" s="148"/>
      <c r="AT64" s="137"/>
    </row>
    <row r="65" spans="1:46" s="123" customFormat="1" ht="18.75" hidden="1" customHeight="1">
      <c r="A65" s="649" t="s">
        <v>268</v>
      </c>
      <c r="B65" s="650"/>
      <c r="C65" s="650"/>
      <c r="D65" s="650"/>
      <c r="E65" s="650" t="s">
        <v>269</v>
      </c>
      <c r="F65" s="650"/>
      <c r="G65" s="650"/>
      <c r="H65" s="650"/>
      <c r="I65" s="650"/>
      <c r="J65" s="650"/>
      <c r="K65" s="650"/>
      <c r="L65" s="650"/>
      <c r="M65" s="650"/>
      <c r="N65" s="650"/>
      <c r="O65" s="650"/>
      <c r="P65" s="650"/>
      <c r="Q65" s="650"/>
      <c r="R65" s="650"/>
      <c r="S65" s="650"/>
      <c r="T65" s="700"/>
      <c r="U65" s="701"/>
      <c r="V65" s="702"/>
      <c r="W65" s="702"/>
      <c r="X65" s="703"/>
      <c r="Y65" s="138"/>
      <c r="Z65" s="138"/>
      <c r="AA65" s="138"/>
      <c r="AB65" s="138"/>
      <c r="AC65" s="704"/>
      <c r="AD65" s="705"/>
      <c r="AE65" s="705"/>
      <c r="AF65" s="706"/>
      <c r="AG65" s="690">
        <f t="shared" si="1"/>
        <v>0</v>
      </c>
      <c r="AH65" s="691"/>
      <c r="AI65" s="691"/>
      <c r="AJ65" s="692"/>
      <c r="AK65" s="704"/>
      <c r="AL65" s="705"/>
      <c r="AM65" s="705"/>
      <c r="AN65" s="706"/>
      <c r="AO65" s="152"/>
      <c r="AP65" s="153"/>
      <c r="AQ65" s="154"/>
      <c r="AR65" s="148"/>
      <c r="AS65" s="148"/>
      <c r="AT65" s="137"/>
    </row>
    <row r="66" spans="1:46" s="123" customFormat="1" ht="18.75" hidden="1" customHeight="1">
      <c r="A66" s="134" t="s">
        <v>32</v>
      </c>
      <c r="B66" s="699"/>
      <c r="C66" s="699"/>
      <c r="D66" s="699"/>
      <c r="E66" s="699"/>
      <c r="F66" s="135" t="s">
        <v>33</v>
      </c>
      <c r="G66" s="135" t="s">
        <v>34</v>
      </c>
      <c r="H66" s="699"/>
      <c r="I66" s="699"/>
      <c r="J66" s="699"/>
      <c r="K66" s="654"/>
      <c r="L66" s="654"/>
      <c r="M66" s="135" t="s">
        <v>34</v>
      </c>
      <c r="N66" s="699"/>
      <c r="O66" s="699"/>
      <c r="P66" s="135"/>
      <c r="Q66" s="135" t="s">
        <v>34</v>
      </c>
      <c r="R66" s="699"/>
      <c r="S66" s="699"/>
      <c r="T66" s="136"/>
      <c r="U66" s="690"/>
      <c r="V66" s="691"/>
      <c r="W66" s="691"/>
      <c r="X66" s="692"/>
      <c r="Y66" s="139"/>
      <c r="Z66" s="139"/>
      <c r="AA66" s="139"/>
      <c r="AB66" s="139"/>
      <c r="AC66" s="690"/>
      <c r="AD66" s="691"/>
      <c r="AE66" s="691"/>
      <c r="AF66" s="692"/>
      <c r="AG66" s="690">
        <f t="shared" si="1"/>
        <v>0</v>
      </c>
      <c r="AH66" s="691"/>
      <c r="AI66" s="691"/>
      <c r="AJ66" s="692"/>
      <c r="AK66" s="690"/>
      <c r="AL66" s="691"/>
      <c r="AM66" s="691"/>
      <c r="AN66" s="692"/>
      <c r="AO66" s="152"/>
      <c r="AP66" s="153"/>
      <c r="AQ66" s="154"/>
      <c r="AR66" s="148"/>
      <c r="AS66" s="148"/>
      <c r="AT66" s="137"/>
    </row>
    <row r="67" spans="1:46" s="123" customFormat="1" ht="18.75" hidden="1" customHeight="1">
      <c r="A67" s="649" t="s">
        <v>270</v>
      </c>
      <c r="B67" s="650"/>
      <c r="C67" s="650"/>
      <c r="D67" s="650"/>
      <c r="E67" s="650" t="s">
        <v>271</v>
      </c>
      <c r="F67" s="650"/>
      <c r="G67" s="650"/>
      <c r="H67" s="650"/>
      <c r="I67" s="650"/>
      <c r="J67" s="650"/>
      <c r="K67" s="650"/>
      <c r="L67" s="650"/>
      <c r="M67" s="650"/>
      <c r="N67" s="650"/>
      <c r="O67" s="650"/>
      <c r="P67" s="650"/>
      <c r="Q67" s="650"/>
      <c r="R67" s="650"/>
      <c r="S67" s="650"/>
      <c r="T67" s="700"/>
      <c r="U67" s="701"/>
      <c r="V67" s="702"/>
      <c r="W67" s="702"/>
      <c r="X67" s="703"/>
      <c r="Y67" s="138"/>
      <c r="Z67" s="138"/>
      <c r="AA67" s="138"/>
      <c r="AB67" s="138"/>
      <c r="AC67" s="704"/>
      <c r="AD67" s="705"/>
      <c r="AE67" s="705"/>
      <c r="AF67" s="706"/>
      <c r="AG67" s="690">
        <f t="shared" si="1"/>
        <v>0</v>
      </c>
      <c r="AH67" s="691"/>
      <c r="AI67" s="691"/>
      <c r="AJ67" s="692"/>
      <c r="AK67" s="704"/>
      <c r="AL67" s="705"/>
      <c r="AM67" s="705"/>
      <c r="AN67" s="706"/>
      <c r="AO67" s="152"/>
      <c r="AP67" s="153"/>
      <c r="AQ67" s="154"/>
      <c r="AR67" s="148"/>
      <c r="AS67" s="148"/>
      <c r="AT67" s="137"/>
    </row>
    <row r="68" spans="1:46" s="123" customFormat="1" ht="18.75" hidden="1" customHeight="1">
      <c r="A68" s="134" t="s">
        <v>32</v>
      </c>
      <c r="B68" s="699"/>
      <c r="C68" s="699"/>
      <c r="D68" s="699"/>
      <c r="E68" s="699"/>
      <c r="F68" s="135" t="s">
        <v>33</v>
      </c>
      <c r="G68" s="135" t="s">
        <v>34</v>
      </c>
      <c r="H68" s="699"/>
      <c r="I68" s="699"/>
      <c r="J68" s="699"/>
      <c r="K68" s="654"/>
      <c r="L68" s="654"/>
      <c r="M68" s="135" t="s">
        <v>34</v>
      </c>
      <c r="N68" s="699"/>
      <c r="O68" s="699"/>
      <c r="P68" s="135"/>
      <c r="Q68" s="135" t="s">
        <v>34</v>
      </c>
      <c r="R68" s="699"/>
      <c r="S68" s="699"/>
      <c r="T68" s="136"/>
      <c r="U68" s="690"/>
      <c r="V68" s="691"/>
      <c r="W68" s="691"/>
      <c r="X68" s="692"/>
      <c r="Y68" s="139"/>
      <c r="Z68" s="139"/>
      <c r="AA68" s="139"/>
      <c r="AB68" s="139"/>
      <c r="AC68" s="690"/>
      <c r="AD68" s="691"/>
      <c r="AE68" s="691"/>
      <c r="AF68" s="692"/>
      <c r="AG68" s="690">
        <f t="shared" si="1"/>
        <v>0</v>
      </c>
      <c r="AH68" s="691"/>
      <c r="AI68" s="691"/>
      <c r="AJ68" s="692"/>
      <c r="AK68" s="690"/>
      <c r="AL68" s="691"/>
      <c r="AM68" s="691"/>
      <c r="AN68" s="692"/>
      <c r="AO68" s="152"/>
      <c r="AP68" s="153"/>
      <c r="AQ68" s="154"/>
      <c r="AR68" s="148"/>
      <c r="AS68" s="148"/>
      <c r="AT68" s="137"/>
    </row>
    <row r="69" spans="1:46" s="123" customFormat="1" ht="18.75" customHeight="1">
      <c r="A69" s="693" t="s">
        <v>134</v>
      </c>
      <c r="B69" s="694"/>
      <c r="C69" s="694"/>
      <c r="D69" s="694"/>
      <c r="E69" s="694"/>
      <c r="F69" s="694"/>
      <c r="G69" s="694"/>
      <c r="H69" s="694"/>
      <c r="I69" s="694"/>
      <c r="J69" s="694"/>
      <c r="K69" s="694"/>
      <c r="L69" s="694"/>
      <c r="M69" s="694"/>
      <c r="N69" s="694"/>
      <c r="O69" s="694"/>
      <c r="P69" s="694"/>
      <c r="Q69" s="694"/>
      <c r="R69" s="694"/>
      <c r="S69" s="694"/>
      <c r="T69" s="695"/>
      <c r="U69" s="696">
        <f>SUM(U45:X54)</f>
        <v>18000000</v>
      </c>
      <c r="V69" s="697"/>
      <c r="W69" s="697"/>
      <c r="X69" s="698"/>
      <c r="Y69" s="696">
        <f>SUM(Y45:AB54)</f>
        <v>18000000</v>
      </c>
      <c r="Z69" s="595"/>
      <c r="AA69" s="595"/>
      <c r="AB69" s="596"/>
      <c r="AC69" s="696">
        <f>SUM(AC45:AF54)</f>
        <v>9000000</v>
      </c>
      <c r="AD69" s="697"/>
      <c r="AE69" s="697"/>
      <c r="AF69" s="698"/>
      <c r="AG69" s="696">
        <f>SUM(AG45:AJ54)</f>
        <v>9000000</v>
      </c>
      <c r="AH69" s="697"/>
      <c r="AI69" s="697"/>
      <c r="AJ69" s="698"/>
      <c r="AK69" s="696">
        <f>SUM(AK45:AN54)</f>
        <v>0</v>
      </c>
      <c r="AL69" s="697"/>
      <c r="AM69" s="697"/>
      <c r="AN69" s="698"/>
      <c r="AO69" s="678"/>
      <c r="AP69" s="679"/>
      <c r="AQ69" s="680"/>
      <c r="AR69" s="148"/>
      <c r="AS69" s="148"/>
      <c r="AT69" s="137"/>
    </row>
    <row r="70" spans="1:46" s="123" customFormat="1" ht="17.25" customHeight="1">
      <c r="A70" s="140" t="s">
        <v>275</v>
      </c>
      <c r="B70" s="141"/>
      <c r="C70" s="141"/>
      <c r="D70" s="141"/>
      <c r="E70" s="142"/>
      <c r="F70" s="141"/>
      <c r="G70" s="141"/>
      <c r="H70" s="141"/>
      <c r="I70" s="141"/>
      <c r="J70" s="142"/>
      <c r="K70" s="142"/>
      <c r="L70" s="141"/>
      <c r="M70" s="141"/>
      <c r="N70" s="141"/>
      <c r="O70" s="141"/>
      <c r="P70" s="141"/>
      <c r="Q70" s="142"/>
      <c r="R70" s="141"/>
      <c r="S70" s="141"/>
      <c r="T70" s="142"/>
      <c r="U70" s="142"/>
      <c r="V70" s="141"/>
      <c r="W70" s="141"/>
      <c r="X70" s="142"/>
      <c r="Y70" s="142"/>
      <c r="Z70" s="142"/>
      <c r="AA70" s="142"/>
      <c r="AB70" s="142"/>
      <c r="AC70" s="143"/>
      <c r="AD70" s="143"/>
      <c r="AE70" s="143"/>
      <c r="AF70" s="143"/>
      <c r="AG70" s="143"/>
      <c r="AH70" s="143"/>
      <c r="AI70" s="143"/>
      <c r="AJ70" s="143"/>
      <c r="AK70" s="143"/>
      <c r="AL70" s="143"/>
      <c r="AM70" s="143"/>
      <c r="AN70" s="143"/>
      <c r="AO70" s="143"/>
      <c r="AP70" s="143"/>
      <c r="AQ70" s="143"/>
      <c r="AR70" s="143"/>
      <c r="AS70" s="125"/>
      <c r="AT70" s="126"/>
    </row>
    <row r="71" spans="1:46">
      <c r="A71" s="140" t="s">
        <v>56</v>
      </c>
    </row>
    <row r="73" spans="1:46" s="156" customFormat="1" ht="25.5" customHeight="1">
      <c r="A73" s="155" t="s">
        <v>276</v>
      </c>
      <c r="J73" s="681" t="s">
        <v>277</v>
      </c>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row>
    <row r="74" spans="1:46" s="156" customFormat="1" ht="25.5" customHeight="1">
      <c r="A74" s="682" t="s">
        <v>278</v>
      </c>
      <c r="B74" s="683"/>
      <c r="C74" s="683"/>
      <c r="D74" s="683"/>
      <c r="E74" s="683"/>
      <c r="F74" s="683"/>
      <c r="G74" s="684"/>
      <c r="H74" s="685">
        <v>2500</v>
      </c>
      <c r="I74" s="686"/>
      <c r="J74" s="686"/>
      <c r="K74" s="686"/>
      <c r="L74" s="686"/>
      <c r="M74" s="686"/>
      <c r="N74" s="686"/>
      <c r="O74" s="687"/>
      <c r="P74" s="157"/>
      <c r="Q74" s="157"/>
      <c r="R74" s="157"/>
      <c r="S74" s="157"/>
      <c r="T74" s="157"/>
      <c r="U74" s="157"/>
      <c r="V74" s="157"/>
      <c r="W74" s="157"/>
      <c r="X74" s="157"/>
      <c r="Y74" s="157"/>
      <c r="Z74" s="157"/>
      <c r="AA74" s="157"/>
      <c r="AB74" s="157"/>
      <c r="AC74" s="157"/>
      <c r="AD74" s="157"/>
      <c r="AE74" s="157"/>
      <c r="AF74" s="157"/>
      <c r="AG74" s="157"/>
      <c r="AH74" s="157"/>
      <c r="AI74" s="157"/>
      <c r="AJ74" s="157"/>
      <c r="AK74" s="157"/>
    </row>
    <row r="75" spans="1:46" s="156" customFormat="1" ht="15.75" customHeight="1">
      <c r="A75" s="155"/>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row>
    <row r="76" spans="1:46" ht="28.5" customHeight="1">
      <c r="A76" s="688" t="s">
        <v>279</v>
      </c>
      <c r="B76" s="688"/>
      <c r="C76" s="688"/>
      <c r="D76" s="688"/>
      <c r="E76" s="688"/>
      <c r="F76" s="689" t="s">
        <v>333</v>
      </c>
      <c r="G76" s="689"/>
      <c r="H76" s="689"/>
      <c r="I76" s="689"/>
      <c r="J76" s="689"/>
      <c r="K76" s="689"/>
      <c r="L76" s="689"/>
      <c r="M76" s="689"/>
      <c r="N76" s="689"/>
      <c r="O76" s="689"/>
      <c r="P76" s="689"/>
      <c r="Q76" s="689"/>
      <c r="R76" s="689"/>
      <c r="S76" s="689"/>
      <c r="T76" s="689"/>
      <c r="U76" s="689"/>
      <c r="V76" s="158"/>
      <c r="W76" s="688" t="s">
        <v>280</v>
      </c>
      <c r="X76" s="688"/>
      <c r="Y76" s="688"/>
      <c r="Z76" s="688"/>
      <c r="AA76" s="688"/>
      <c r="AB76" s="689" t="s">
        <v>334</v>
      </c>
      <c r="AC76" s="689"/>
      <c r="AD76" s="689"/>
      <c r="AE76" s="689"/>
      <c r="AF76" s="689"/>
      <c r="AG76" s="689"/>
      <c r="AH76" s="689"/>
      <c r="AI76" s="689"/>
      <c r="AJ76" s="689"/>
      <c r="AK76" s="689"/>
      <c r="AL76" s="689"/>
      <c r="AM76" s="689"/>
      <c r="AN76" s="689"/>
      <c r="AO76" s="689"/>
      <c r="AP76" s="689"/>
      <c r="AQ76" s="689"/>
    </row>
    <row r="77" spans="1:46" ht="17.25" customHeight="1">
      <c r="A77" s="676" t="s">
        <v>281</v>
      </c>
      <c r="B77" s="677"/>
      <c r="C77" s="677"/>
      <c r="D77" s="677"/>
      <c r="E77" s="677"/>
      <c r="F77" s="677"/>
      <c r="G77" s="677"/>
      <c r="H77" s="677"/>
      <c r="I77" s="677"/>
      <c r="J77" s="677"/>
      <c r="K77" s="677"/>
      <c r="L77" s="677"/>
      <c r="M77" s="677"/>
      <c r="N77" s="676" t="s">
        <v>282</v>
      </c>
      <c r="O77" s="677"/>
      <c r="P77" s="677"/>
      <c r="Q77" s="677"/>
      <c r="R77" s="676" t="s">
        <v>283</v>
      </c>
      <c r="S77" s="677"/>
      <c r="T77" s="677"/>
      <c r="U77" s="677"/>
      <c r="V77" s="159"/>
      <c r="W77" s="676" t="s">
        <v>281</v>
      </c>
      <c r="X77" s="677"/>
      <c r="Y77" s="677"/>
      <c r="Z77" s="677"/>
      <c r="AA77" s="677"/>
      <c r="AB77" s="677"/>
      <c r="AC77" s="677"/>
      <c r="AD77" s="677"/>
      <c r="AE77" s="677"/>
      <c r="AF77" s="677"/>
      <c r="AG77" s="677"/>
      <c r="AH77" s="677"/>
      <c r="AI77" s="677"/>
      <c r="AJ77" s="676" t="s">
        <v>282</v>
      </c>
      <c r="AK77" s="677"/>
      <c r="AL77" s="677"/>
      <c r="AM77" s="677"/>
      <c r="AN77" s="676" t="s">
        <v>283</v>
      </c>
      <c r="AO77" s="677"/>
      <c r="AP77" s="677"/>
      <c r="AQ77" s="677"/>
    </row>
    <row r="78" spans="1:46" ht="44.25" customHeight="1">
      <c r="A78" s="667" t="s">
        <v>284</v>
      </c>
      <c r="B78" s="441"/>
      <c r="C78" s="441"/>
      <c r="D78" s="160"/>
      <c r="E78" s="160"/>
      <c r="F78" s="160"/>
      <c r="G78" s="160"/>
      <c r="H78" s="160"/>
      <c r="I78" s="160"/>
      <c r="J78" s="160"/>
      <c r="K78" s="160"/>
      <c r="L78" s="160"/>
      <c r="M78" s="161"/>
      <c r="N78" s="670">
        <v>500</v>
      </c>
      <c r="O78" s="671"/>
      <c r="P78" s="671"/>
      <c r="Q78" s="671"/>
      <c r="R78" s="441"/>
      <c r="S78" s="441"/>
      <c r="T78" s="441"/>
      <c r="U78" s="442"/>
      <c r="W78" s="667" t="s">
        <v>284</v>
      </c>
      <c r="X78" s="441"/>
      <c r="Y78" s="441"/>
      <c r="Z78" s="160"/>
      <c r="AA78" s="160"/>
      <c r="AB78" s="160"/>
      <c r="AC78" s="160"/>
      <c r="AD78" s="160"/>
      <c r="AE78" s="160"/>
      <c r="AF78" s="160"/>
      <c r="AG78" s="160"/>
      <c r="AH78" s="160"/>
      <c r="AI78" s="161"/>
      <c r="AJ78" s="670">
        <v>100</v>
      </c>
      <c r="AK78" s="671"/>
      <c r="AL78" s="671"/>
      <c r="AM78" s="671"/>
      <c r="AN78" s="441"/>
      <c r="AO78" s="441"/>
      <c r="AP78" s="441"/>
      <c r="AQ78" s="442"/>
    </row>
    <row r="79" spans="1:46" ht="15.75" customHeight="1">
      <c r="A79" s="668"/>
      <c r="B79" s="669"/>
      <c r="C79" s="669"/>
      <c r="D79" s="162"/>
      <c r="E79" s="673" t="s">
        <v>285</v>
      </c>
      <c r="F79" s="673"/>
      <c r="G79" s="673"/>
      <c r="H79" s="673"/>
      <c r="I79" s="674"/>
      <c r="J79" s="674"/>
      <c r="K79" s="675" t="s">
        <v>286</v>
      </c>
      <c r="L79" s="675"/>
      <c r="M79" s="163"/>
      <c r="N79" s="668"/>
      <c r="O79" s="669"/>
      <c r="P79" s="669"/>
      <c r="Q79" s="669"/>
      <c r="R79" s="669"/>
      <c r="S79" s="669"/>
      <c r="T79" s="669"/>
      <c r="U79" s="672"/>
      <c r="W79" s="668"/>
      <c r="X79" s="669"/>
      <c r="Y79" s="669"/>
      <c r="Z79" s="162"/>
      <c r="AA79" s="673" t="s">
        <v>285</v>
      </c>
      <c r="AB79" s="673"/>
      <c r="AC79" s="673"/>
      <c r="AD79" s="673"/>
      <c r="AE79" s="674">
        <v>3</v>
      </c>
      <c r="AF79" s="674"/>
      <c r="AG79" s="675" t="s">
        <v>286</v>
      </c>
      <c r="AH79" s="675"/>
      <c r="AI79" s="163"/>
      <c r="AJ79" s="668"/>
      <c r="AK79" s="669"/>
      <c r="AL79" s="669"/>
      <c r="AM79" s="669"/>
      <c r="AN79" s="669"/>
      <c r="AO79" s="669"/>
      <c r="AP79" s="669"/>
      <c r="AQ79" s="672"/>
    </row>
    <row r="80" spans="1:46" ht="39.9" customHeight="1">
      <c r="A80" s="657" t="s">
        <v>287</v>
      </c>
      <c r="B80" s="658"/>
      <c r="C80" s="658"/>
      <c r="D80" s="658"/>
      <c r="E80" s="658"/>
      <c r="F80" s="658"/>
      <c r="G80" s="658"/>
      <c r="H80" s="658"/>
      <c r="I80" s="658"/>
      <c r="J80" s="658"/>
      <c r="K80" s="658"/>
      <c r="L80" s="658"/>
      <c r="M80" s="658"/>
      <c r="N80" s="661"/>
      <c r="O80" s="662"/>
      <c r="P80" s="662"/>
      <c r="Q80" s="662"/>
      <c r="R80" s="663"/>
      <c r="S80" s="663"/>
      <c r="T80" s="663"/>
      <c r="U80" s="664"/>
      <c r="W80" s="657" t="s">
        <v>287</v>
      </c>
      <c r="X80" s="658"/>
      <c r="Y80" s="658"/>
      <c r="Z80" s="658"/>
      <c r="AA80" s="658"/>
      <c r="AB80" s="658"/>
      <c r="AC80" s="658"/>
      <c r="AD80" s="658"/>
      <c r="AE80" s="658"/>
      <c r="AF80" s="658"/>
      <c r="AG80" s="658"/>
      <c r="AH80" s="658"/>
      <c r="AI80" s="658"/>
      <c r="AJ80" s="661">
        <v>300</v>
      </c>
      <c r="AK80" s="662"/>
      <c r="AL80" s="662"/>
      <c r="AM80" s="662"/>
      <c r="AN80" s="663"/>
      <c r="AO80" s="663"/>
      <c r="AP80" s="663"/>
      <c r="AQ80" s="664"/>
    </row>
    <row r="81" spans="1:43" ht="39.9" customHeight="1">
      <c r="A81" s="657" t="s">
        <v>288</v>
      </c>
      <c r="B81" s="658"/>
      <c r="C81" s="658"/>
      <c r="D81" s="658"/>
      <c r="E81" s="658"/>
      <c r="F81" s="658"/>
      <c r="G81" s="658"/>
      <c r="H81" s="658"/>
      <c r="I81" s="658"/>
      <c r="J81" s="658"/>
      <c r="K81" s="658"/>
      <c r="L81" s="658"/>
      <c r="M81" s="658"/>
      <c r="N81" s="665">
        <v>12000</v>
      </c>
      <c r="O81" s="666"/>
      <c r="P81" s="666"/>
      <c r="Q81" s="666"/>
      <c r="R81" s="665">
        <v>15000</v>
      </c>
      <c r="S81" s="666"/>
      <c r="T81" s="666"/>
      <c r="U81" s="666"/>
      <c r="W81" s="657" t="s">
        <v>288</v>
      </c>
      <c r="X81" s="658"/>
      <c r="Y81" s="658"/>
      <c r="Z81" s="658"/>
      <c r="AA81" s="658"/>
      <c r="AB81" s="658"/>
      <c r="AC81" s="658"/>
      <c r="AD81" s="658"/>
      <c r="AE81" s="658"/>
      <c r="AF81" s="658"/>
      <c r="AG81" s="658"/>
      <c r="AH81" s="658"/>
      <c r="AI81" s="658"/>
      <c r="AJ81" s="665">
        <v>2500</v>
      </c>
      <c r="AK81" s="666"/>
      <c r="AL81" s="666"/>
      <c r="AM81" s="666"/>
      <c r="AN81" s="665">
        <v>3000</v>
      </c>
      <c r="AO81" s="666"/>
      <c r="AP81" s="666"/>
      <c r="AQ81" s="666"/>
    </row>
    <row r="82" spans="1:43" ht="39.9" customHeight="1">
      <c r="A82" s="657" t="s">
        <v>289</v>
      </c>
      <c r="B82" s="658"/>
      <c r="C82" s="658"/>
      <c r="D82" s="658"/>
      <c r="E82" s="658"/>
      <c r="F82" s="658"/>
      <c r="G82" s="658"/>
      <c r="H82" s="658"/>
      <c r="I82" s="658"/>
      <c r="J82" s="658"/>
      <c r="K82" s="658"/>
      <c r="L82" s="658"/>
      <c r="M82" s="658"/>
      <c r="N82" s="659">
        <f>N81/N78</f>
        <v>24</v>
      </c>
      <c r="O82" s="660"/>
      <c r="P82" s="660"/>
      <c r="Q82" s="660"/>
      <c r="R82" s="659">
        <f>R81/N78</f>
        <v>30</v>
      </c>
      <c r="S82" s="660"/>
      <c r="T82" s="660"/>
      <c r="U82" s="660"/>
      <c r="V82" s="159"/>
      <c r="W82" s="657" t="s">
        <v>289</v>
      </c>
      <c r="X82" s="658"/>
      <c r="Y82" s="658"/>
      <c r="Z82" s="658"/>
      <c r="AA82" s="658"/>
      <c r="AB82" s="658"/>
      <c r="AC82" s="658"/>
      <c r="AD82" s="658"/>
      <c r="AE82" s="658"/>
      <c r="AF82" s="658"/>
      <c r="AG82" s="658"/>
      <c r="AH82" s="658"/>
      <c r="AI82" s="658"/>
      <c r="AJ82" s="659">
        <f>AJ81/AJ78</f>
        <v>25</v>
      </c>
      <c r="AK82" s="660"/>
      <c r="AL82" s="660"/>
      <c r="AM82" s="660"/>
      <c r="AN82" s="659">
        <f>AN81/AJ78</f>
        <v>30</v>
      </c>
      <c r="AO82" s="660"/>
      <c r="AP82" s="660"/>
      <c r="AQ82" s="660"/>
    </row>
    <row r="83" spans="1:43" ht="37.5" customHeight="1">
      <c r="A83" s="647" t="s">
        <v>290</v>
      </c>
      <c r="B83" s="648"/>
      <c r="C83" s="648"/>
      <c r="D83" s="648"/>
      <c r="E83" s="648"/>
      <c r="F83" s="648"/>
      <c r="G83" s="648"/>
      <c r="H83" s="648"/>
      <c r="I83" s="648"/>
      <c r="J83" s="648"/>
      <c r="K83" s="648"/>
      <c r="L83" s="648"/>
      <c r="M83" s="648"/>
      <c r="N83" s="648"/>
      <c r="O83" s="648"/>
      <c r="P83" s="648"/>
      <c r="Q83" s="648"/>
      <c r="R83" s="648"/>
      <c r="S83" s="648"/>
      <c r="T83" s="648"/>
      <c r="U83" s="648"/>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row>
    <row r="84" spans="1:43" ht="37.5" customHeight="1">
      <c r="A84" s="647" t="s">
        <v>327</v>
      </c>
      <c r="B84" s="648"/>
      <c r="C84" s="648"/>
      <c r="D84" s="648"/>
      <c r="E84" s="648"/>
      <c r="F84" s="648"/>
      <c r="G84" s="648"/>
      <c r="H84" s="648"/>
      <c r="I84" s="648"/>
      <c r="J84" s="648"/>
      <c r="K84" s="648"/>
      <c r="L84" s="648"/>
      <c r="M84" s="648"/>
      <c r="N84" s="648"/>
      <c r="O84" s="648"/>
      <c r="P84" s="648"/>
      <c r="Q84" s="648"/>
      <c r="R84" s="648"/>
      <c r="S84" s="648"/>
      <c r="T84" s="648"/>
      <c r="U84" s="648"/>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row>
    <row r="85" spans="1:43">
      <c r="A85" s="164"/>
    </row>
  </sheetData>
  <mergeCells count="482">
    <mergeCell ref="H2:AI2"/>
    <mergeCell ref="H3:AK3"/>
    <mergeCell ref="D5:V5"/>
    <mergeCell ref="X5:AA5"/>
    <mergeCell ref="AB5:AC5"/>
    <mergeCell ref="AF5:AG5"/>
    <mergeCell ref="AJ5:AK5"/>
    <mergeCell ref="Y35:AB35"/>
    <mergeCell ref="Y69:AB69"/>
    <mergeCell ref="AK12:AN12"/>
    <mergeCell ref="Y14:AB14"/>
    <mergeCell ref="AC14:AF14"/>
    <mergeCell ref="AG14:AJ14"/>
    <mergeCell ref="AK14:AN14"/>
    <mergeCell ref="B16:E16"/>
    <mergeCell ref="H16:J16"/>
    <mergeCell ref="N16:O16"/>
    <mergeCell ref="R16:S16"/>
    <mergeCell ref="U16:X16"/>
    <mergeCell ref="Y16:AB16"/>
    <mergeCell ref="AC16:AF16"/>
    <mergeCell ref="AG16:AJ16"/>
    <mergeCell ref="AK16:AN16"/>
    <mergeCell ref="A19:G19"/>
    <mergeCell ref="AN5:AO5"/>
    <mergeCell ref="A7:T10"/>
    <mergeCell ref="U7:X10"/>
    <mergeCell ref="Y7:AJ8"/>
    <mergeCell ref="AK7:AN8"/>
    <mergeCell ref="Y9:AB10"/>
    <mergeCell ref="AC9:AF10"/>
    <mergeCell ref="AG9:AN10"/>
    <mergeCell ref="AO9:AT10"/>
    <mergeCell ref="AO12:AS12"/>
    <mergeCell ref="U13:X13"/>
    <mergeCell ref="Y13:AB13"/>
    <mergeCell ref="AC13:AF13"/>
    <mergeCell ref="AG13:AJ13"/>
    <mergeCell ref="AK13:AN13"/>
    <mergeCell ref="AK11:AN11"/>
    <mergeCell ref="B12:E12"/>
    <mergeCell ref="H12:J12"/>
    <mergeCell ref="K12:L12"/>
    <mergeCell ref="N12:O12"/>
    <mergeCell ref="R12:S12"/>
    <mergeCell ref="U12:X12"/>
    <mergeCell ref="Y12:AB12"/>
    <mergeCell ref="AC12:AF12"/>
    <mergeCell ref="AG12:AJ12"/>
    <mergeCell ref="A11:G11"/>
    <mergeCell ref="H11:T11"/>
    <mergeCell ref="U11:X11"/>
    <mergeCell ref="Y11:AB11"/>
    <mergeCell ref="AC11:AF11"/>
    <mergeCell ref="AG11:AJ11"/>
    <mergeCell ref="AO14:AS14"/>
    <mergeCell ref="A15:G15"/>
    <mergeCell ref="H15:T15"/>
    <mergeCell ref="U15:X15"/>
    <mergeCell ref="Y15:AB15"/>
    <mergeCell ref="AC15:AF15"/>
    <mergeCell ref="B14:E14"/>
    <mergeCell ref="H14:J14"/>
    <mergeCell ref="K14:L14"/>
    <mergeCell ref="N14:O14"/>
    <mergeCell ref="R14:S14"/>
    <mergeCell ref="U14:X14"/>
    <mergeCell ref="AG15:AJ15"/>
    <mergeCell ref="AK15:AN15"/>
    <mergeCell ref="B18:E18"/>
    <mergeCell ref="H18:J18"/>
    <mergeCell ref="N18:O18"/>
    <mergeCell ref="R18:S18"/>
    <mergeCell ref="U18:X18"/>
    <mergeCell ref="Y18:AB18"/>
    <mergeCell ref="AO16:AS16"/>
    <mergeCell ref="A17:G17"/>
    <mergeCell ref="H17:T17"/>
    <mergeCell ref="U17:X17"/>
    <mergeCell ref="Y17:AB17"/>
    <mergeCell ref="AC17:AF17"/>
    <mergeCell ref="AG17:AJ17"/>
    <mergeCell ref="AK17:AN17"/>
    <mergeCell ref="AC18:AF18"/>
    <mergeCell ref="AG18:AJ18"/>
    <mergeCell ref="AK18:AN18"/>
    <mergeCell ref="AO18:AS18"/>
    <mergeCell ref="AK20:AN20"/>
    <mergeCell ref="AO20:AS20"/>
    <mergeCell ref="A21:D21"/>
    <mergeCell ref="E21:T21"/>
    <mergeCell ref="U21:X21"/>
    <mergeCell ref="AC21:AF21"/>
    <mergeCell ref="AG21:AJ21"/>
    <mergeCell ref="AK21:AN21"/>
    <mergeCell ref="AK19:AN19"/>
    <mergeCell ref="B20:E20"/>
    <mergeCell ref="H20:J20"/>
    <mergeCell ref="K20:L20"/>
    <mergeCell ref="N20:O20"/>
    <mergeCell ref="R20:S20"/>
    <mergeCell ref="U20:X20"/>
    <mergeCell ref="Y20:AB20"/>
    <mergeCell ref="AC20:AF20"/>
    <mergeCell ref="AG20:AJ20"/>
    <mergeCell ref="H19:T19"/>
    <mergeCell ref="U19:X19"/>
    <mergeCell ref="Y19:AB19"/>
    <mergeCell ref="AC19:AF19"/>
    <mergeCell ref="AG19:AJ19"/>
    <mergeCell ref="AC22:AF22"/>
    <mergeCell ref="AG22:AJ22"/>
    <mergeCell ref="AK22:AN22"/>
    <mergeCell ref="AO22:AS22"/>
    <mergeCell ref="A23:D23"/>
    <mergeCell ref="E23:T23"/>
    <mergeCell ref="U23:X23"/>
    <mergeCell ref="AC23:AF23"/>
    <mergeCell ref="AG23:AJ23"/>
    <mergeCell ref="AK23:AN23"/>
    <mergeCell ref="B22:E22"/>
    <mergeCell ref="H22:J22"/>
    <mergeCell ref="K22:L22"/>
    <mergeCell ref="N22:O22"/>
    <mergeCell ref="R22:S22"/>
    <mergeCell ref="U22:X22"/>
    <mergeCell ref="AC24:AF24"/>
    <mergeCell ref="AG24:AJ24"/>
    <mergeCell ref="AK24:AN24"/>
    <mergeCell ref="AO24:AS24"/>
    <mergeCell ref="A25:D25"/>
    <mergeCell ref="E25:T25"/>
    <mergeCell ref="U25:X25"/>
    <mergeCell ref="AC25:AF25"/>
    <mergeCell ref="AG25:AJ25"/>
    <mergeCell ref="AK25:AN25"/>
    <mergeCell ref="B24:E24"/>
    <mergeCell ref="H24:J24"/>
    <mergeCell ref="K24:L24"/>
    <mergeCell ref="N24:O24"/>
    <mergeCell ref="R24:S24"/>
    <mergeCell ref="U24:X24"/>
    <mergeCell ref="AC26:AF26"/>
    <mergeCell ref="AG26:AJ26"/>
    <mergeCell ref="AK26:AN26"/>
    <mergeCell ref="AO26:AS26"/>
    <mergeCell ref="A27:D27"/>
    <mergeCell ref="E27:T27"/>
    <mergeCell ref="U27:X27"/>
    <mergeCell ref="AC27:AF27"/>
    <mergeCell ref="AG27:AJ27"/>
    <mergeCell ref="AK27:AN27"/>
    <mergeCell ref="B26:E26"/>
    <mergeCell ref="H26:J26"/>
    <mergeCell ref="K26:L26"/>
    <mergeCell ref="N26:O26"/>
    <mergeCell ref="R26:S26"/>
    <mergeCell ref="U26:X26"/>
    <mergeCell ref="AC28:AF28"/>
    <mergeCell ref="AG28:AJ28"/>
    <mergeCell ref="AK28:AN28"/>
    <mergeCell ref="AO28:AS28"/>
    <mergeCell ref="A29:D29"/>
    <mergeCell ref="E29:T29"/>
    <mergeCell ref="U29:X29"/>
    <mergeCell ref="AC29:AF29"/>
    <mergeCell ref="AG29:AJ29"/>
    <mergeCell ref="AK29:AN29"/>
    <mergeCell ref="B28:E28"/>
    <mergeCell ref="H28:J28"/>
    <mergeCell ref="K28:L28"/>
    <mergeCell ref="N28:O28"/>
    <mergeCell ref="R28:S28"/>
    <mergeCell ref="U28:X28"/>
    <mergeCell ref="AO30:AS30"/>
    <mergeCell ref="A31:D31"/>
    <mergeCell ref="E31:T31"/>
    <mergeCell ref="U31:X31"/>
    <mergeCell ref="AC31:AF31"/>
    <mergeCell ref="AG31:AJ31"/>
    <mergeCell ref="AK31:AN31"/>
    <mergeCell ref="AO31:AS31"/>
    <mergeCell ref="AO29:AS29"/>
    <mergeCell ref="B30:E30"/>
    <mergeCell ref="H30:J30"/>
    <mergeCell ref="K30:L30"/>
    <mergeCell ref="N30:O30"/>
    <mergeCell ref="R30:S30"/>
    <mergeCell ref="U30:X30"/>
    <mergeCell ref="AC30:AF30"/>
    <mergeCell ref="AG30:AJ30"/>
    <mergeCell ref="AK30:AN30"/>
    <mergeCell ref="AC32:AF32"/>
    <mergeCell ref="AG32:AJ32"/>
    <mergeCell ref="AK32:AN32"/>
    <mergeCell ref="AO32:AS32"/>
    <mergeCell ref="A33:D33"/>
    <mergeCell ref="E33:T33"/>
    <mergeCell ref="U33:X33"/>
    <mergeCell ref="AC33:AF33"/>
    <mergeCell ref="AG33:AJ33"/>
    <mergeCell ref="AK33:AN33"/>
    <mergeCell ref="B32:E32"/>
    <mergeCell ref="H32:J32"/>
    <mergeCell ref="K32:L32"/>
    <mergeCell ref="N32:O32"/>
    <mergeCell ref="R32:S32"/>
    <mergeCell ref="U32:X32"/>
    <mergeCell ref="AO34:AS34"/>
    <mergeCell ref="A35:T35"/>
    <mergeCell ref="U35:X35"/>
    <mergeCell ref="AC35:AF35"/>
    <mergeCell ref="AG35:AJ35"/>
    <mergeCell ref="AK35:AN35"/>
    <mergeCell ref="AO35:AS35"/>
    <mergeCell ref="AO33:AS33"/>
    <mergeCell ref="B34:E34"/>
    <mergeCell ref="H34:J34"/>
    <mergeCell ref="K34:L34"/>
    <mergeCell ref="N34:O34"/>
    <mergeCell ref="R34:S34"/>
    <mergeCell ref="U34:X34"/>
    <mergeCell ref="AC34:AF34"/>
    <mergeCell ref="AG34:AJ34"/>
    <mergeCell ref="AK34:AN34"/>
    <mergeCell ref="A41:T44"/>
    <mergeCell ref="U41:X44"/>
    <mergeCell ref="Y41:AJ42"/>
    <mergeCell ref="AK41:AN42"/>
    <mergeCell ref="AO41:AQ44"/>
    <mergeCell ref="Y43:AB44"/>
    <mergeCell ref="AC43:AF44"/>
    <mergeCell ref="AG43:AN44"/>
    <mergeCell ref="D39:V39"/>
    <mergeCell ref="X39:AA39"/>
    <mergeCell ref="AB39:AC39"/>
    <mergeCell ref="AF39:AG39"/>
    <mergeCell ref="AJ39:AK39"/>
    <mergeCell ref="AN39:AO39"/>
    <mergeCell ref="B46:E46"/>
    <mergeCell ref="H46:J46"/>
    <mergeCell ref="K46:L46"/>
    <mergeCell ref="N46:O46"/>
    <mergeCell ref="R46:S46"/>
    <mergeCell ref="U46:X46"/>
    <mergeCell ref="Y46:AB46"/>
    <mergeCell ref="AC46:AF46"/>
    <mergeCell ref="A45:G45"/>
    <mergeCell ref="H45:T45"/>
    <mergeCell ref="U45:X45"/>
    <mergeCell ref="Y45:AB45"/>
    <mergeCell ref="AC45:AF45"/>
    <mergeCell ref="AG46:AJ46"/>
    <mergeCell ref="AK46:AN46"/>
    <mergeCell ref="U47:X47"/>
    <mergeCell ref="Y47:AB47"/>
    <mergeCell ref="AC47:AF47"/>
    <mergeCell ref="AG47:AJ47"/>
    <mergeCell ref="AK47:AN47"/>
    <mergeCell ref="AK45:AN45"/>
    <mergeCell ref="AO45:AQ46"/>
    <mergeCell ref="AG45:AJ45"/>
    <mergeCell ref="AK48:AN48"/>
    <mergeCell ref="A49:G49"/>
    <mergeCell ref="H49:T49"/>
    <mergeCell ref="U49:X49"/>
    <mergeCell ref="Y49:AB49"/>
    <mergeCell ref="AC49:AF49"/>
    <mergeCell ref="AG49:AJ49"/>
    <mergeCell ref="AK49:AN49"/>
    <mergeCell ref="AO47:AQ48"/>
    <mergeCell ref="B48:E48"/>
    <mergeCell ref="H48:J48"/>
    <mergeCell ref="K48:L48"/>
    <mergeCell ref="N48:O48"/>
    <mergeCell ref="R48:S48"/>
    <mergeCell ref="U48:X48"/>
    <mergeCell ref="Y48:AB48"/>
    <mergeCell ref="AC48:AF48"/>
    <mergeCell ref="AG48:AJ48"/>
    <mergeCell ref="AO49:AQ50"/>
    <mergeCell ref="B50:E50"/>
    <mergeCell ref="H50:J50"/>
    <mergeCell ref="N50:O50"/>
    <mergeCell ref="R50:S50"/>
    <mergeCell ref="U50:X50"/>
    <mergeCell ref="AK51:AN51"/>
    <mergeCell ref="AK54:AN54"/>
    <mergeCell ref="Y50:AB50"/>
    <mergeCell ref="AC50:AF50"/>
    <mergeCell ref="AG50:AJ50"/>
    <mergeCell ref="AK50:AN50"/>
    <mergeCell ref="AO51:AQ52"/>
    <mergeCell ref="B52:E52"/>
    <mergeCell ref="H52:J52"/>
    <mergeCell ref="N52:O52"/>
    <mergeCell ref="R52:S52"/>
    <mergeCell ref="U52:X52"/>
    <mergeCell ref="Y52:AB52"/>
    <mergeCell ref="AC52:AF52"/>
    <mergeCell ref="AG52:AJ52"/>
    <mergeCell ref="A51:G51"/>
    <mergeCell ref="H51:T51"/>
    <mergeCell ref="U51:X51"/>
    <mergeCell ref="Y51:AB51"/>
    <mergeCell ref="AC51:AF51"/>
    <mergeCell ref="AG51:AJ51"/>
    <mergeCell ref="AK52:AN52"/>
    <mergeCell ref="A55:D55"/>
    <mergeCell ref="E55:T55"/>
    <mergeCell ref="U55:X55"/>
    <mergeCell ref="AC55:AF55"/>
    <mergeCell ref="AG55:AJ55"/>
    <mergeCell ref="AK55:AN55"/>
    <mergeCell ref="AO53:AQ54"/>
    <mergeCell ref="B54:E54"/>
    <mergeCell ref="H54:J54"/>
    <mergeCell ref="K54:L54"/>
    <mergeCell ref="N54:O54"/>
    <mergeCell ref="R54:S54"/>
    <mergeCell ref="U54:X54"/>
    <mergeCell ref="Y54:AB54"/>
    <mergeCell ref="AC54:AF54"/>
    <mergeCell ref="AG54:AJ54"/>
    <mergeCell ref="A53:G53"/>
    <mergeCell ref="H53:T53"/>
    <mergeCell ref="U53:X53"/>
    <mergeCell ref="Y53:AB53"/>
    <mergeCell ref="AC53:AF53"/>
    <mergeCell ref="AG53:AJ53"/>
    <mergeCell ref="AK53:AN53"/>
    <mergeCell ref="AC56:AF56"/>
    <mergeCell ref="AG56:AJ56"/>
    <mergeCell ref="AK56:AN56"/>
    <mergeCell ref="A57:D57"/>
    <mergeCell ref="E57:T57"/>
    <mergeCell ref="U57:X57"/>
    <mergeCell ref="AC57:AF57"/>
    <mergeCell ref="AG57:AJ57"/>
    <mergeCell ref="AK57:AN57"/>
    <mergeCell ref="B56:E56"/>
    <mergeCell ref="H56:J56"/>
    <mergeCell ref="K56:L56"/>
    <mergeCell ref="N56:O56"/>
    <mergeCell ref="R56:S56"/>
    <mergeCell ref="U56:X56"/>
    <mergeCell ref="AC58:AF58"/>
    <mergeCell ref="AG58:AJ58"/>
    <mergeCell ref="AK58:AN58"/>
    <mergeCell ref="A59:D59"/>
    <mergeCell ref="E59:T59"/>
    <mergeCell ref="U59:X59"/>
    <mergeCell ref="AC59:AF59"/>
    <mergeCell ref="AG59:AJ59"/>
    <mergeCell ref="AK59:AN59"/>
    <mergeCell ref="B58:E58"/>
    <mergeCell ref="H58:J58"/>
    <mergeCell ref="K58:L58"/>
    <mergeCell ref="N58:O58"/>
    <mergeCell ref="R58:S58"/>
    <mergeCell ref="U58:X58"/>
    <mergeCell ref="AC60:AF60"/>
    <mergeCell ref="AG60:AJ60"/>
    <mergeCell ref="AK60:AN60"/>
    <mergeCell ref="A61:D61"/>
    <mergeCell ref="E61:T61"/>
    <mergeCell ref="U61:X61"/>
    <mergeCell ref="AC61:AF61"/>
    <mergeCell ref="AG61:AJ61"/>
    <mergeCell ref="AK61:AN61"/>
    <mergeCell ref="B60:E60"/>
    <mergeCell ref="H60:J60"/>
    <mergeCell ref="K60:L60"/>
    <mergeCell ref="N60:O60"/>
    <mergeCell ref="R60:S60"/>
    <mergeCell ref="U60:X60"/>
    <mergeCell ref="AC62:AF62"/>
    <mergeCell ref="AG62:AJ62"/>
    <mergeCell ref="AK62:AN62"/>
    <mergeCell ref="A63:D63"/>
    <mergeCell ref="E63:T63"/>
    <mergeCell ref="U63:X63"/>
    <mergeCell ref="AC63:AF63"/>
    <mergeCell ref="AG63:AJ63"/>
    <mergeCell ref="AK63:AN63"/>
    <mergeCell ref="B62:E62"/>
    <mergeCell ref="H62:J62"/>
    <mergeCell ref="K62:L62"/>
    <mergeCell ref="N62:O62"/>
    <mergeCell ref="R62:S62"/>
    <mergeCell ref="U62:X62"/>
    <mergeCell ref="AC64:AF64"/>
    <mergeCell ref="AG64:AJ64"/>
    <mergeCell ref="AK64:AN64"/>
    <mergeCell ref="A65:D65"/>
    <mergeCell ref="E65:T65"/>
    <mergeCell ref="U65:X65"/>
    <mergeCell ref="AC65:AF65"/>
    <mergeCell ref="AG65:AJ65"/>
    <mergeCell ref="AK65:AN65"/>
    <mergeCell ref="B64:E64"/>
    <mergeCell ref="H64:J64"/>
    <mergeCell ref="K64:L64"/>
    <mergeCell ref="N64:O64"/>
    <mergeCell ref="R64:S64"/>
    <mergeCell ref="U64:X64"/>
    <mergeCell ref="AC66:AF66"/>
    <mergeCell ref="AG66:AJ66"/>
    <mergeCell ref="AK66:AN66"/>
    <mergeCell ref="A67:D67"/>
    <mergeCell ref="E67:T67"/>
    <mergeCell ref="U67:X67"/>
    <mergeCell ref="AC67:AF67"/>
    <mergeCell ref="AG67:AJ67"/>
    <mergeCell ref="AK67:AN67"/>
    <mergeCell ref="B66:E66"/>
    <mergeCell ref="H66:J66"/>
    <mergeCell ref="K66:L66"/>
    <mergeCell ref="N66:O66"/>
    <mergeCell ref="R66:S66"/>
    <mergeCell ref="U66:X66"/>
    <mergeCell ref="AC68:AF68"/>
    <mergeCell ref="AG68:AJ68"/>
    <mergeCell ref="AK68:AN68"/>
    <mergeCell ref="A69:T69"/>
    <mergeCell ref="U69:X69"/>
    <mergeCell ref="AC69:AF69"/>
    <mergeCell ref="AG69:AJ69"/>
    <mergeCell ref="AK69:AN69"/>
    <mergeCell ref="B68:E68"/>
    <mergeCell ref="H68:J68"/>
    <mergeCell ref="K68:L68"/>
    <mergeCell ref="N68:O68"/>
    <mergeCell ref="R68:S68"/>
    <mergeCell ref="U68:X68"/>
    <mergeCell ref="A77:M77"/>
    <mergeCell ref="N77:Q77"/>
    <mergeCell ref="R77:U77"/>
    <mergeCell ref="W77:AI77"/>
    <mergeCell ref="AJ77:AM77"/>
    <mergeCell ref="AN77:AQ77"/>
    <mergeCell ref="AO69:AQ69"/>
    <mergeCell ref="J73:AK73"/>
    <mergeCell ref="A74:G74"/>
    <mergeCell ref="H74:O74"/>
    <mergeCell ref="A76:E76"/>
    <mergeCell ref="F76:U76"/>
    <mergeCell ref="W76:AA76"/>
    <mergeCell ref="AB76:AQ76"/>
    <mergeCell ref="N78:U79"/>
    <mergeCell ref="W78:Y79"/>
    <mergeCell ref="AJ78:AQ79"/>
    <mergeCell ref="E79:H79"/>
    <mergeCell ref="I79:J79"/>
    <mergeCell ref="K79:L79"/>
    <mergeCell ref="AA79:AD79"/>
    <mergeCell ref="AE79:AF79"/>
    <mergeCell ref="AG79:AH79"/>
    <mergeCell ref="A83:AQ83"/>
    <mergeCell ref="A84:AQ84"/>
    <mergeCell ref="A47:G47"/>
    <mergeCell ref="H47:T47"/>
    <mergeCell ref="K50:L50"/>
    <mergeCell ref="A13:G13"/>
    <mergeCell ref="H13:T13"/>
    <mergeCell ref="A82:M82"/>
    <mergeCell ref="N82:Q82"/>
    <mergeCell ref="R82:U82"/>
    <mergeCell ref="W82:AI82"/>
    <mergeCell ref="AJ82:AM82"/>
    <mergeCell ref="AN82:AQ82"/>
    <mergeCell ref="A80:M80"/>
    <mergeCell ref="N80:U80"/>
    <mergeCell ref="W80:AI80"/>
    <mergeCell ref="AJ80:AQ80"/>
    <mergeCell ref="A81:M81"/>
    <mergeCell ref="N81:Q81"/>
    <mergeCell ref="R81:U81"/>
    <mergeCell ref="W81:AI81"/>
    <mergeCell ref="AJ81:AM81"/>
    <mergeCell ref="AN81:AQ81"/>
    <mergeCell ref="A78:C79"/>
  </mergeCells>
  <phoneticPr fontId="15"/>
  <conditionalFormatting sqref="R82:U82">
    <cfRule type="cellIs" dxfId="2" priority="3" operator="lessThan">
      <formula>30</formula>
    </cfRule>
  </conditionalFormatting>
  <conditionalFormatting sqref="AN82:AQ82">
    <cfRule type="cellIs" dxfId="1" priority="2" operator="lessThan">
      <formula>30</formula>
    </cfRule>
  </conditionalFormatting>
  <conditionalFormatting sqref="H74:O74">
    <cfRule type="cellIs" dxfId="0" priority="1" operator="greaterThanOrEqual">
      <formula>3000</formula>
    </cfRule>
  </conditionalFormatting>
  <dataValidations disablePrompts="1" count="1">
    <dataValidation type="list" allowBlank="1" showInputMessage="1" showErrorMessage="1" sqref="A21:D21 A23:D23 A25:D25 A27:D27 A29:D29 A31:D31 A33:D33 A55:D55 A57:D57 A59:D59 A61:D61 A63:D63 A65:D65 A67:D67">
      <formula1>#REF!</formula1>
    </dataValidation>
  </dataValidations>
  <printOptions horizontalCentered="1"/>
  <pageMargins left="0.43307086614173229" right="0.43307086614173229" top="0.35433070866141736" bottom="0.35433070866141736" header="0.31496062992125984" footer="0.31496062992125984"/>
  <pageSetup paperSize="9" scale="76" orientation="portrait" cellComments="asDisplayed"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99060</xdr:colOff>
                    <xdr:row>77</xdr:row>
                    <xdr:rowOff>68580</xdr:rowOff>
                  </from>
                  <to>
                    <xdr:col>12</xdr:col>
                    <xdr:colOff>83820</xdr:colOff>
                    <xdr:row>77</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99060</xdr:colOff>
                    <xdr:row>77</xdr:row>
                    <xdr:rowOff>327660</xdr:rowOff>
                  </from>
                  <to>
                    <xdr:col>11</xdr:col>
                    <xdr:colOff>198120</xdr:colOff>
                    <xdr:row>77</xdr:row>
                    <xdr:rowOff>487680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25</xdr:col>
                    <xdr:colOff>99060</xdr:colOff>
                    <xdr:row>77</xdr:row>
                    <xdr:rowOff>68580</xdr:rowOff>
                  </from>
                  <to>
                    <xdr:col>34</xdr:col>
                    <xdr:colOff>83820</xdr:colOff>
                    <xdr:row>77</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99060</xdr:colOff>
                    <xdr:row>77</xdr:row>
                    <xdr:rowOff>327660</xdr:rowOff>
                  </from>
                  <to>
                    <xdr:col>33</xdr:col>
                    <xdr:colOff>198120</xdr:colOff>
                    <xdr:row>77</xdr:row>
                    <xdr:rowOff>487680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様式１</vt:lpstr>
      <vt:lpstr>様式１（記入要領）</vt:lpstr>
      <vt:lpstr>様式２</vt:lpstr>
      <vt:lpstr>様式２（記入要領）</vt:lpstr>
      <vt:lpstr>様式３</vt:lpstr>
      <vt:lpstr>様式３（記入要領） </vt:lpstr>
      <vt:lpstr>様式４の１</vt:lpstr>
      <vt:lpstr>様式４の１（記入要領） </vt:lpstr>
      <vt:lpstr>様式４の2</vt:lpstr>
      <vt:lpstr>様式４の2（記入要領）</vt:lpstr>
      <vt:lpstr>様式４の３</vt:lpstr>
      <vt:lpstr>様式４の３（記入要領）</vt:lpstr>
      <vt:lpstr>様式５</vt:lpstr>
      <vt:lpstr>様式５（記入要領 ）</vt:lpstr>
      <vt:lpstr>様式１!Print_Area</vt:lpstr>
      <vt:lpstr>様式２!Print_Area</vt:lpstr>
      <vt:lpstr>'様式２（記入要領）'!Print_Area</vt:lpstr>
      <vt:lpstr>様式３!Print_Area</vt:lpstr>
      <vt:lpstr>様式４の１!Print_Area</vt:lpstr>
      <vt:lpstr>様式４の2!Print_Area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2021-09-17T01:28:56Z</dcterms:modified>
</cp:coreProperties>
</file>